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oardo\Desktop\bORGO tICINO\"/>
    </mc:Choice>
  </mc:AlternateContent>
  <xr:revisionPtr revIDLastSave="0" documentId="13_ncr:1_{11620150-3FCC-4C81-B63F-E0CCEF7F8556}" xr6:coauthVersionLast="47" xr6:coauthVersionMax="47" xr10:uidLastSave="{00000000-0000-0000-0000-000000000000}"/>
  <bookViews>
    <workbookView xWindow="-108" yWindow="-108" windowWidth="23256" windowHeight="12456" xr2:uid="{9312F167-75DE-4B1F-BA46-1D13F71EC6D9}"/>
  </bookViews>
  <sheets>
    <sheet name="Borgo Ticino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G4" i="1" s="1"/>
  <c r="M4" i="1" l="1"/>
  <c r="J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<sst xmlns="http://schemas.openxmlformats.org/spreadsheetml/2006/main" count="94" uniqueCount="82">
  <si>
    <t xml:space="preserve">       PEF 2022 - 2025</t>
  </si>
  <si>
    <t>Costi del/i gestore/i diverso/i dal Comune</t>
  </si>
  <si>
    <t>Costi 
del/i Comune/i</t>
  </si>
  <si>
    <t>Ciclo integrato
 RU (TOT PEF)</t>
  </si>
  <si>
    <r>
      <t xml:space="preserve">Costi dell’attività di raccolta e trasporto dei rifiuti urbani indifferenziati   </t>
    </r>
    <r>
      <rPr>
        <b/>
        <i/>
        <sz val="11"/>
        <color theme="1"/>
        <rFont val="Century Gothic"/>
        <family val="2"/>
      </rPr>
      <t>CRT</t>
    </r>
  </si>
  <si>
    <r>
      <t xml:space="preserve">Costi dell’attività di trattamento e smaltimento dei rifiuti urbani   </t>
    </r>
    <r>
      <rPr>
        <b/>
        <i/>
        <sz val="11"/>
        <color theme="1"/>
        <rFont val="Century Gothic"/>
        <family val="2"/>
      </rPr>
      <t>CTS</t>
    </r>
  </si>
  <si>
    <r>
      <t xml:space="preserve">Costi dell’attività di trattamento e recupero dei rifiuti urbani   </t>
    </r>
    <r>
      <rPr>
        <b/>
        <i/>
        <sz val="11"/>
        <color theme="1"/>
        <rFont val="Century Gothic"/>
        <family val="2"/>
      </rPr>
      <t>CTR</t>
    </r>
  </si>
  <si>
    <r>
      <t xml:space="preserve">Costi dell’attività di raccolta e trasporto delle frazioni differenziate   </t>
    </r>
    <r>
      <rPr>
        <b/>
        <i/>
        <sz val="11"/>
        <color theme="1"/>
        <rFont val="Century Gothic"/>
        <family val="2"/>
      </rPr>
      <t>CRD</t>
    </r>
  </si>
  <si>
    <r>
      <t xml:space="preserve">Costi operativi variabili previsionali di cui all'articolo 9.1 del MTR-2   </t>
    </r>
    <r>
      <rPr>
        <b/>
        <i/>
        <sz val="11"/>
        <rFont val="Century Gothic"/>
        <family val="2"/>
      </rPr>
      <t>CO</t>
    </r>
    <r>
      <rPr>
        <b/>
        <i/>
        <vertAlign val="superscript"/>
        <sz val="11"/>
        <rFont val="Century Gothic"/>
        <family val="2"/>
      </rPr>
      <t>EXP</t>
    </r>
    <r>
      <rPr>
        <b/>
        <i/>
        <vertAlign val="subscript"/>
        <sz val="11"/>
        <rFont val="Century Gothic"/>
        <family val="2"/>
      </rPr>
      <t>116,TV</t>
    </r>
  </si>
  <si>
    <r>
      <t xml:space="preserve">Costi operativi variabili previsionali di cui all'articolo 9.2 del MTR-2   </t>
    </r>
    <r>
      <rPr>
        <b/>
        <i/>
        <sz val="11"/>
        <color theme="1"/>
        <rFont val="Century Gothic"/>
        <family val="2"/>
      </rPr>
      <t>CQ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TV</t>
    </r>
  </si>
  <si>
    <r>
      <t xml:space="preserve">Costi operativi incentivanti variabili di cui all'articolo 9.3 del MTR-2   </t>
    </r>
    <r>
      <rPr>
        <b/>
        <i/>
        <sz val="11"/>
        <color theme="1"/>
        <rFont val="Century Gothic"/>
        <family val="2"/>
      </rPr>
      <t>COI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TV</t>
    </r>
  </si>
  <si>
    <r>
      <t xml:space="preserve">Proventi della vendita di materiale ed energia derivante da rifiuti   </t>
    </r>
    <r>
      <rPr>
        <b/>
        <i/>
        <sz val="11"/>
        <color theme="1"/>
        <rFont val="Century Gothic"/>
        <family val="2"/>
      </rPr>
      <t>AR</t>
    </r>
  </si>
  <si>
    <r>
      <t xml:space="preserve">Fattore di Sharing   </t>
    </r>
    <r>
      <rPr>
        <b/>
        <i/>
        <sz val="11"/>
        <color theme="1"/>
        <rFont val="Century Gothic"/>
        <family val="2"/>
      </rPr>
      <t>b</t>
    </r>
  </si>
  <si>
    <r>
      <t xml:space="preserve">Proventi della vendita di materiale ed energia derivante da rifiuti dopo sharing   </t>
    </r>
    <r>
      <rPr>
        <b/>
        <i/>
        <sz val="11"/>
        <color theme="1"/>
        <rFont val="Century Gothic"/>
        <family val="2"/>
      </rPr>
      <t>b(AR)</t>
    </r>
  </si>
  <si>
    <r>
      <t xml:space="preserve">Ricavi derivanti dai corrispettivi riconosciuti dai sistemi collettivi di compliance   </t>
    </r>
    <r>
      <rPr>
        <b/>
        <i/>
        <sz val="11"/>
        <color theme="1"/>
        <rFont val="Century Gothic"/>
        <family val="2"/>
      </rPr>
      <t>AR</t>
    </r>
    <r>
      <rPr>
        <b/>
        <i/>
        <vertAlign val="subscript"/>
        <sz val="11"/>
        <color theme="1"/>
        <rFont val="Century Gothic"/>
        <family val="2"/>
      </rPr>
      <t>sc</t>
    </r>
  </si>
  <si>
    <r>
      <t xml:space="preserve">Fattore di Sharing    </t>
    </r>
    <r>
      <rPr>
        <b/>
        <i/>
        <sz val="11"/>
        <color theme="1"/>
        <rFont val="Century Gothic"/>
        <family val="2"/>
      </rPr>
      <t>ω</t>
    </r>
  </si>
  <si>
    <r>
      <t xml:space="preserve">Fattore di Sharing    </t>
    </r>
    <r>
      <rPr>
        <b/>
        <i/>
        <sz val="11"/>
        <color theme="1"/>
        <rFont val="Century Gothic"/>
        <family val="2"/>
      </rPr>
      <t>b(1+ω)</t>
    </r>
  </si>
  <si>
    <r>
      <t xml:space="preserve">Ricavi derivanti dai corrispettivi riconosciuti dal dai sistemi collettivi di compliance dopo sharing   </t>
    </r>
    <r>
      <rPr>
        <b/>
        <i/>
        <sz val="11"/>
        <color theme="1"/>
        <rFont val="Century Gothic"/>
        <family val="2"/>
      </rPr>
      <t>b(1+ω)AR</t>
    </r>
    <r>
      <rPr>
        <b/>
        <i/>
        <vertAlign val="subscript"/>
        <sz val="11"/>
        <color theme="1"/>
        <rFont val="Century Gothic"/>
        <family val="2"/>
      </rPr>
      <t>sc</t>
    </r>
  </si>
  <si>
    <r>
      <t>Componente a conguaglio relativa ai costi variabili</t>
    </r>
    <r>
      <rPr>
        <b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RCtot</t>
    </r>
    <r>
      <rPr>
        <b/>
        <i/>
        <vertAlign val="subscript"/>
        <sz val="11"/>
        <color theme="1"/>
        <rFont val="Century Gothic"/>
        <family val="2"/>
      </rPr>
      <t>TV</t>
    </r>
  </si>
  <si>
    <t>Oneri relativi all'IVA indetraibile - PARTE VARIABILE</t>
  </si>
  <si>
    <t>Recupero delta (∑Ta-∑Tmax) di cui al comma 4.5 del MTR-2 - PARTE VARIABILE</t>
  </si>
  <si>
    <t>∑TVa totale delle entrate tariffarie relative alle componenti di costo variabile dopo le detrazioni di cui al. Art. 4.6 Del. 363/2021/R/Rif</t>
  </si>
  <si>
    <r>
      <t xml:space="preserve">Costi dell’attività di spazzamento e di lavaggio   </t>
    </r>
    <r>
      <rPr>
        <b/>
        <i/>
        <sz val="11"/>
        <color theme="1"/>
        <rFont val="Century Gothic"/>
        <family val="2"/>
      </rPr>
      <t>CSL</t>
    </r>
  </si>
  <si>
    <r>
      <t xml:space="preserve">                    Costi per l’attività di gestione delle tariffe e dei rapporti con gli utenti   </t>
    </r>
    <r>
      <rPr>
        <b/>
        <i/>
        <sz val="11"/>
        <color theme="1"/>
        <rFont val="Century Gothic"/>
        <family val="2"/>
      </rPr>
      <t>CARC</t>
    </r>
  </si>
  <si>
    <r>
      <t xml:space="preserve">                    Costi generali di gestione   </t>
    </r>
    <r>
      <rPr>
        <b/>
        <i/>
        <sz val="11"/>
        <color theme="1"/>
        <rFont val="Century Gothic"/>
        <family val="2"/>
      </rPr>
      <t>CGG</t>
    </r>
  </si>
  <si>
    <r>
      <t xml:space="preserve">                    Costi relativi alla quota di crediti inesigibili    </t>
    </r>
    <r>
      <rPr>
        <b/>
        <i/>
        <sz val="11"/>
        <color theme="1"/>
        <rFont val="Century Gothic"/>
        <family val="2"/>
      </rPr>
      <t>CCD</t>
    </r>
  </si>
  <si>
    <r>
      <t xml:space="preserve">                    Altri costi   </t>
    </r>
    <r>
      <rPr>
        <b/>
        <i/>
        <sz val="11"/>
        <color theme="1"/>
        <rFont val="Century Gothic"/>
        <family val="2"/>
      </rPr>
      <t>CO</t>
    </r>
    <r>
      <rPr>
        <b/>
        <i/>
        <vertAlign val="subscript"/>
        <sz val="11"/>
        <color theme="1"/>
        <rFont val="Century Gothic"/>
        <family val="2"/>
      </rPr>
      <t>AL</t>
    </r>
  </si>
  <si>
    <r>
      <t xml:space="preserve">Costi comuni   </t>
    </r>
    <r>
      <rPr>
        <b/>
        <i/>
        <sz val="11"/>
        <color theme="1"/>
        <rFont val="Century Gothic"/>
        <family val="2"/>
      </rPr>
      <t>CC</t>
    </r>
  </si>
  <si>
    <r>
      <t xml:space="preserve">                  Ammortamenti   </t>
    </r>
    <r>
      <rPr>
        <b/>
        <i/>
        <sz val="11"/>
        <color theme="1"/>
        <rFont val="Century Gothic"/>
        <family val="2"/>
      </rPr>
      <t>Amm</t>
    </r>
  </si>
  <si>
    <r>
      <t xml:space="preserve">                  Accantonamenti   </t>
    </r>
    <r>
      <rPr>
        <b/>
        <i/>
        <sz val="11"/>
        <color theme="1"/>
        <rFont val="Century Gothic"/>
        <family val="2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</si>
  <si>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</si>
  <si>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</si>
  <si>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</si>
  <si>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</si>
  <si>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Remunerazione del capitale investito netto  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R</t>
    </r>
  </si>
  <si>
    <r>
      <t xml:space="preserve">               Remunerazione delle immobilizzazioni in corso   </t>
    </r>
    <r>
      <rPr>
        <b/>
        <i/>
        <sz val="11"/>
        <color theme="1"/>
        <rFont val="Century Gothic"/>
        <family val="2"/>
      </rPr>
      <t>R</t>
    </r>
    <r>
      <rPr>
        <b/>
        <i/>
        <vertAlign val="subscript"/>
        <sz val="11"/>
        <color theme="1"/>
        <rFont val="Century Gothic"/>
        <family val="2"/>
      </rPr>
      <t>LIC</t>
    </r>
  </si>
  <si>
    <r>
      <t xml:space="preserve">               Costi d'uso del capitale di cui all'art. 13.11 del MTR-2   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CK</t>
    </r>
    <r>
      <rPr>
        <b/>
        <i/>
        <vertAlign val="subscript"/>
        <sz val="11"/>
        <color theme="1"/>
        <rFont val="Century Gothic"/>
        <family val="2"/>
      </rPr>
      <t>proprietari</t>
    </r>
  </si>
  <si>
    <r>
      <t xml:space="preserve">Costi d'uso del capitale </t>
    </r>
    <r>
      <rPr>
        <b/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CK</t>
    </r>
    <r>
      <rPr>
        <b/>
        <sz val="11"/>
        <color theme="1"/>
        <rFont val="Century Gothic"/>
        <family val="2"/>
      </rPr>
      <t xml:space="preserve"> </t>
    </r>
  </si>
  <si>
    <r>
      <t xml:space="preserve">Costi operativi fissi previsionali di cui all'articolo 9.1 del MTR-2   </t>
    </r>
    <r>
      <rPr>
        <b/>
        <i/>
        <sz val="11"/>
        <rFont val="Century Gothic"/>
        <family val="2"/>
      </rPr>
      <t>CO</t>
    </r>
    <r>
      <rPr>
        <b/>
        <i/>
        <vertAlign val="superscript"/>
        <sz val="11"/>
        <rFont val="Century Gothic"/>
        <family val="2"/>
      </rPr>
      <t>EXP</t>
    </r>
    <r>
      <rPr>
        <b/>
        <i/>
        <vertAlign val="subscript"/>
        <sz val="11"/>
        <rFont val="Century Gothic"/>
        <family val="2"/>
      </rPr>
      <t>116,TF</t>
    </r>
  </si>
  <si>
    <r>
      <t xml:space="preserve">Costi operativi fissi previsionali di cui all'articolo 9.2 del MTR-2   </t>
    </r>
    <r>
      <rPr>
        <b/>
        <i/>
        <sz val="11"/>
        <color theme="1"/>
        <rFont val="Century Gothic"/>
        <family val="2"/>
      </rPr>
      <t>CQ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TF</t>
    </r>
  </si>
  <si>
    <r>
      <t xml:space="preserve">Costi operativi incentivanti fissi di cui all'articolo 8 del MTR   </t>
    </r>
    <r>
      <rPr>
        <b/>
        <i/>
        <sz val="11"/>
        <color theme="1"/>
        <rFont val="Century Gothic"/>
        <family val="2"/>
      </rPr>
      <t>COI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TF</t>
    </r>
  </si>
  <si>
    <r>
      <t xml:space="preserve">Componente a conguaglio relativa ai costi fissi   </t>
    </r>
    <r>
      <rPr>
        <b/>
        <i/>
        <sz val="11"/>
        <color theme="1"/>
        <rFont val="Century Gothic"/>
        <family val="2"/>
      </rPr>
      <t>RC</t>
    </r>
    <r>
      <rPr>
        <b/>
        <i/>
        <vertAlign val="subscript"/>
        <sz val="11"/>
        <color theme="1"/>
        <rFont val="Century Gothic"/>
        <family val="2"/>
      </rPr>
      <t>TF</t>
    </r>
  </si>
  <si>
    <t>Oneri relativi all'IVA indetraibile - PARTE FISSA</t>
  </si>
  <si>
    <t>Recupero delta (∑Ta-∑Tmax) di cui al comma 4.5 del MTR-2 - PARTE FISSA</t>
  </si>
  <si>
    <t>∑TFa totale delle entrate tariffarie relative alle componenti di costo fisse dopo le detrazioni di cui al. Art. 4.6 Del. 363/2021/R/Rif</t>
  </si>
  <si>
    <t>∑Ta= ∑TVa + ∑TFa    prima delle detrazioni di cui al. Art. 4.6 Del. 363/2021/R/Rif</t>
  </si>
  <si>
    <t>∑Ta= ∑TVa + ∑TFa    dopo le detrazioni di cui al. Art. 4.6 Del. 363/2021/R/Rif</t>
  </si>
  <si>
    <t xml:space="preserve">Grandezze fisico-tecniche </t>
  </si>
  <si>
    <r>
      <t xml:space="preserve">raccolta differenziata   </t>
    </r>
    <r>
      <rPr>
        <i/>
        <sz val="11"/>
        <color theme="1"/>
        <rFont val="Century Gothic"/>
        <family val="2"/>
      </rPr>
      <t>%</t>
    </r>
  </si>
  <si>
    <r>
      <t>q</t>
    </r>
    <r>
      <rPr>
        <i/>
        <vertAlign val="subscript"/>
        <sz val="11"/>
        <color theme="1"/>
        <rFont val="Century Gothic"/>
        <family val="2"/>
      </rPr>
      <t>a-2</t>
    </r>
    <r>
      <rPr>
        <i/>
        <sz val="11"/>
        <color theme="1"/>
        <rFont val="Century Gothic"/>
        <family val="2"/>
      </rPr>
      <t xml:space="preserve">  </t>
    </r>
    <r>
      <rPr>
        <i/>
        <sz val="11"/>
        <rFont val="Century Gothic"/>
        <family val="2"/>
      </rPr>
      <t xml:space="preserve"> t</t>
    </r>
    <r>
      <rPr>
        <i/>
        <sz val="11"/>
        <color theme="1"/>
        <rFont val="Century Gothic"/>
        <family val="2"/>
      </rPr>
      <t>on</t>
    </r>
  </si>
  <si>
    <r>
      <t xml:space="preserve">costo unitario effettivo - Cueff   </t>
    </r>
    <r>
      <rPr>
        <i/>
        <sz val="11"/>
        <color theme="1"/>
        <rFont val="Century Gothic"/>
        <family val="2"/>
      </rPr>
      <t>€cent/kg</t>
    </r>
  </si>
  <si>
    <t>Benchmark di riferimento [cent€/kg] (fabbisogno standard/costo medio settore)</t>
  </si>
  <si>
    <t>Coefficiente di gradualità</t>
  </si>
  <si>
    <r>
      <t xml:space="preserve">valutazione rispetto agli obiettivi di raccolta differenziata   </t>
    </r>
    <r>
      <rPr>
        <b/>
        <i/>
        <sz val="11"/>
        <color theme="1"/>
        <rFont val="Century Gothic"/>
        <family val="2"/>
      </rPr>
      <t>ɣ</t>
    </r>
    <r>
      <rPr>
        <b/>
        <i/>
        <vertAlign val="subscript"/>
        <sz val="11"/>
        <color theme="1"/>
        <rFont val="Century Gothic"/>
        <family val="2"/>
      </rPr>
      <t>1</t>
    </r>
    <r>
      <rPr>
        <sz val="11"/>
        <color theme="1"/>
        <rFont val="Century Gothic"/>
        <family val="2"/>
      </rPr>
      <t xml:space="preserve"> </t>
    </r>
  </si>
  <si>
    <r>
      <t xml:space="preserve">valutazione rispetto all' efficacia dell' attività di preparazione per il riutilizzo e riciclo   </t>
    </r>
    <r>
      <rPr>
        <b/>
        <i/>
        <sz val="11"/>
        <color theme="1"/>
        <rFont val="Century Gothic"/>
        <family val="2"/>
      </rPr>
      <t>ɣ</t>
    </r>
    <r>
      <rPr>
        <b/>
        <i/>
        <vertAlign val="sub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 xml:space="preserve"> </t>
    </r>
  </si>
  <si>
    <t>Totale    ɣ</t>
  </si>
  <si>
    <r>
      <t xml:space="preserve">Coefficiente di gradualità   </t>
    </r>
    <r>
      <rPr>
        <b/>
        <i/>
        <sz val="11"/>
        <color theme="0"/>
        <rFont val="Century Gothic"/>
        <family val="2"/>
      </rPr>
      <t>(1+ ɣ)</t>
    </r>
  </si>
  <si>
    <t>Verifica del limite di crescita</t>
  </si>
  <si>
    <r>
      <t>rpi</t>
    </r>
    <r>
      <rPr>
        <i/>
        <vertAlign val="subscript"/>
        <sz val="11"/>
        <color theme="1"/>
        <rFont val="Century Gothic"/>
        <family val="2"/>
      </rPr>
      <t>a</t>
    </r>
  </si>
  <si>
    <r>
      <t xml:space="preserve">coefficiente di recupero di produttività   </t>
    </r>
    <r>
      <rPr>
        <b/>
        <i/>
        <sz val="11"/>
        <color theme="1"/>
        <rFont val="Century Gothic"/>
        <family val="2"/>
      </rPr>
      <t>X</t>
    </r>
    <r>
      <rPr>
        <i/>
        <vertAlign val="subscript"/>
        <sz val="11"/>
        <color theme="1"/>
        <rFont val="Century Gothic"/>
        <family val="2"/>
      </rPr>
      <t>a</t>
    </r>
    <r>
      <rPr>
        <sz val="11"/>
        <color theme="1"/>
        <rFont val="Century Gothic"/>
        <family val="2"/>
      </rPr>
      <t xml:space="preserve"> </t>
    </r>
  </si>
  <si>
    <r>
      <t xml:space="preserve">coeff. per il miglioramento previsto della qualità </t>
    </r>
    <r>
      <rPr>
        <b/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QL</t>
    </r>
    <r>
      <rPr>
        <b/>
        <i/>
        <vertAlign val="subscript"/>
        <sz val="11"/>
        <color theme="1"/>
        <rFont val="Century Gothic"/>
        <family val="2"/>
      </rPr>
      <t>a</t>
    </r>
    <r>
      <rPr>
        <b/>
        <sz val="11"/>
        <color theme="1"/>
        <rFont val="Century Gothic"/>
        <family val="2"/>
      </rPr>
      <t xml:space="preserve"> </t>
    </r>
  </si>
  <si>
    <r>
      <t xml:space="preserve">coeff. per la valorizzazione di modifiche del perimetro gestionale   </t>
    </r>
    <r>
      <rPr>
        <b/>
        <i/>
        <sz val="11"/>
        <color theme="1"/>
        <rFont val="Century Gothic"/>
        <family val="2"/>
      </rPr>
      <t>PG</t>
    </r>
    <r>
      <rPr>
        <b/>
        <i/>
        <vertAlign val="subscript"/>
        <sz val="11"/>
        <color theme="1"/>
        <rFont val="Century Gothic"/>
        <family val="2"/>
      </rPr>
      <t>a</t>
    </r>
    <r>
      <rPr>
        <sz val="11"/>
        <color theme="1"/>
        <rFont val="Century Gothic"/>
        <family val="2"/>
      </rPr>
      <t xml:space="preserve"> </t>
    </r>
  </si>
  <si>
    <r>
      <t xml:space="preserve">coeff. per decreto legislativo n. 116/20   </t>
    </r>
    <r>
      <rPr>
        <b/>
        <i/>
        <sz val="11"/>
        <color theme="1"/>
        <rFont val="Century Gothic"/>
        <family val="2"/>
      </rPr>
      <t>C</t>
    </r>
    <r>
      <rPr>
        <b/>
        <i/>
        <vertAlign val="subscript"/>
        <sz val="11"/>
        <rFont val="Century Gothic"/>
        <family val="2"/>
      </rPr>
      <t>116</t>
    </r>
    <r>
      <rPr>
        <sz val="11"/>
        <rFont val="Century Gothic"/>
        <family val="2"/>
      </rPr>
      <t xml:space="preserve"> </t>
    </r>
  </si>
  <si>
    <r>
      <t xml:space="preserve">Parametro per la determinazione del limite alla crescita delle tariffe </t>
    </r>
    <r>
      <rPr>
        <b/>
        <i/>
        <sz val="11"/>
        <color theme="0"/>
        <rFont val="Calibri"/>
        <family val="2"/>
      </rPr>
      <t>ρ</t>
    </r>
  </si>
  <si>
    <t>(1+ρ)</t>
  </si>
  <si>
    <r>
      <t xml:space="preserve"> </t>
    </r>
    <r>
      <rPr>
        <i/>
        <sz val="11"/>
        <color theme="0"/>
        <rFont val="Century Gothic"/>
        <family val="2"/>
      </rPr>
      <t>∑T</t>
    </r>
    <r>
      <rPr>
        <i/>
        <vertAlign val="subscript"/>
        <sz val="11"/>
        <color theme="0"/>
        <rFont val="Century Gothic"/>
        <family val="2"/>
      </rPr>
      <t>a</t>
    </r>
  </si>
  <si>
    <r>
      <t xml:space="preserve"> </t>
    </r>
    <r>
      <rPr>
        <i/>
        <sz val="11"/>
        <color theme="1"/>
        <rFont val="Century Gothic"/>
        <family val="2"/>
      </rPr>
      <t>∑TV</t>
    </r>
    <r>
      <rPr>
        <i/>
        <vertAlign val="subscript"/>
        <sz val="11"/>
        <color theme="1"/>
        <rFont val="Century Gothic"/>
        <family val="2"/>
      </rPr>
      <t>a-1</t>
    </r>
  </si>
  <si>
    <r>
      <t xml:space="preserve"> </t>
    </r>
    <r>
      <rPr>
        <i/>
        <sz val="11"/>
        <color theme="1"/>
        <rFont val="Century Gothic"/>
        <family val="2"/>
      </rPr>
      <t>∑TF</t>
    </r>
    <r>
      <rPr>
        <i/>
        <vertAlign val="subscript"/>
        <sz val="11"/>
        <color theme="1"/>
        <rFont val="Century Gothic"/>
        <family val="2"/>
      </rPr>
      <t>a-1</t>
    </r>
  </si>
  <si>
    <r>
      <t xml:space="preserve"> </t>
    </r>
    <r>
      <rPr>
        <i/>
        <sz val="11"/>
        <color theme="0"/>
        <rFont val="Century Gothic"/>
        <family val="2"/>
      </rPr>
      <t>∑T</t>
    </r>
    <r>
      <rPr>
        <i/>
        <vertAlign val="subscript"/>
        <sz val="11"/>
        <color theme="0"/>
        <rFont val="Century Gothic"/>
        <family val="2"/>
      </rPr>
      <t>a-1</t>
    </r>
  </si>
  <si>
    <r>
      <t xml:space="preserve"> </t>
    </r>
    <r>
      <rPr>
        <b/>
        <i/>
        <sz val="11"/>
        <color theme="0"/>
        <rFont val="Century Gothic"/>
        <family val="2"/>
      </rPr>
      <t>∑T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i/>
        <sz val="11"/>
        <color theme="0"/>
        <rFont val="Century Gothic"/>
        <family val="2"/>
      </rPr>
      <t>/ ∑T</t>
    </r>
    <r>
      <rPr>
        <b/>
        <i/>
        <vertAlign val="subscript"/>
        <sz val="11"/>
        <color theme="0"/>
        <rFont val="Century Gothic"/>
        <family val="2"/>
      </rPr>
      <t>a-1</t>
    </r>
  </si>
  <si>
    <r>
      <t>∑T</t>
    </r>
    <r>
      <rPr>
        <b/>
        <vertAlign val="subscript"/>
        <sz val="11"/>
        <color theme="0"/>
        <rFont val="Century Gothic"/>
        <family val="2"/>
      </rPr>
      <t>max</t>
    </r>
    <r>
      <rPr>
        <b/>
        <sz val="11"/>
        <color theme="0"/>
        <rFont val="Century Gothic"/>
        <family val="2"/>
      </rPr>
      <t xml:space="preserve">  (entrate tariffarie massime applicabili nel rispetto del limite di crescita)</t>
    </r>
  </si>
  <si>
    <r>
      <t>delta (∑T</t>
    </r>
    <r>
      <rPr>
        <b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>-∑T</t>
    </r>
    <r>
      <rPr>
        <b/>
        <vertAlign val="subscript"/>
        <sz val="11"/>
        <color theme="0"/>
        <rFont val="Century Gothic"/>
        <family val="2"/>
      </rPr>
      <t>max</t>
    </r>
    <r>
      <rPr>
        <b/>
        <sz val="11"/>
        <color theme="0"/>
        <rFont val="Century Gothic"/>
        <family val="2"/>
      </rPr>
      <t>)</t>
    </r>
  </si>
  <si>
    <t xml:space="preserve">TVa dopo distribuzione delta (∑Ta-∑Tmax) </t>
  </si>
  <si>
    <t xml:space="preserve">TFa dopo distribuzione delta (∑Ta-∑Tmax) </t>
  </si>
  <si>
    <t xml:space="preserve">Ta=TVa+TFa dopo distribuzione delta (∑Ta-∑Tmax) </t>
  </si>
  <si>
    <t>Detrazioni di cui al comma 1.4 della Determina n. 2/DRIF/2021 - parte variabile</t>
  </si>
  <si>
    <t>Detrazioni di cui al comma 1.4 della Determina n. 2/DRIF/2021 - parte fissa</t>
  </si>
  <si>
    <r>
      <rPr>
        <b/>
        <i/>
        <sz val="11"/>
        <color theme="0"/>
        <rFont val="Century Gothic"/>
        <family val="2"/>
      </rPr>
      <t>∑TV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 xml:space="preserve"> totale delle entrate tariffarie relative alle componenti di costo variabile dopo le detrazioni di cui al comma 1.4 della Determina n.2/DRIF/2021 </t>
    </r>
  </si>
  <si>
    <r>
      <rPr>
        <b/>
        <i/>
        <sz val="11"/>
        <color theme="0"/>
        <rFont val="Century Gothic"/>
        <family val="2"/>
      </rPr>
      <t>∑TF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 xml:space="preserve"> totale delle entrate tariffarie relative alle componenti di costo variabile dopo le detrazioni di cui al comma 1.4 della Determina n.2/DRIF/2021</t>
    </r>
  </si>
  <si>
    <t>Totale entrate tariffarie dopo le detrazioni di cui al comma 1.4 della Determina n.2/DRIF/2021</t>
  </si>
  <si>
    <t xml:space="preserve">Attività esterne Ciclo integrato RU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</si>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</sst>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0_-;\-* #,##0.0000_-;_-* &quot;-&quot;??_-;_-@_-"/>
    <numFmt numFmtId="167" formatCode="_-* #,##0\ _€_-;\-* #,##0\ _€_-;_-* &quot;-&quot;??\ _€_-;_-@_-"/>
    <numFmt numFmtId="168" formatCode="_-* #,##0.0000\ _€_-;\-* #,##0.0000\ _€_-;_-* &quot;-&quot;??\ _€_-;_-@_-"/>
  </numFmts>
  <fonts count="34" x14ac:knownFonts="1">
    <font>
      <sz val="10"/>
      <color theme="1"/>
      <name val="Source Sans Pro"/>
      <family val="2"/>
    </font>
    <font>
      <sz val="10"/>
      <color theme="1"/>
      <name val="Source Sans Pro"/>
      <family val="2"/>
    </font>
    <font>
      <sz val="16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sz val="12"/>
      <color theme="1"/>
      <name val="Century Gothic"/>
      <family val="2"/>
    </font>
    <font>
      <b/>
      <sz val="12"/>
      <color theme="3" tint="-0.499984740745262"/>
      <name val="Century Gothic"/>
      <family val="2"/>
    </font>
    <font>
      <sz val="12"/>
      <color theme="3" tint="-0.499984740745262"/>
      <name val="Century Gothic"/>
      <family val="2"/>
    </font>
    <font>
      <sz val="12"/>
      <color rgb="FFFF0000"/>
      <name val="Century Gothic"/>
      <family val="2"/>
    </font>
    <font>
      <sz val="11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b/>
      <i/>
      <vertAlign val="superscript"/>
      <sz val="11"/>
      <name val="Century Gothic"/>
      <family val="2"/>
    </font>
    <font>
      <b/>
      <i/>
      <vertAlign val="subscript"/>
      <sz val="11"/>
      <name val="Century Gothic"/>
      <family val="2"/>
    </font>
    <font>
      <b/>
      <i/>
      <vertAlign val="superscript"/>
      <sz val="11"/>
      <color theme="1"/>
      <name val="Century Gothic"/>
      <family val="2"/>
    </font>
    <font>
      <b/>
      <i/>
      <vertAlign val="subscript"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i/>
      <sz val="11"/>
      <color theme="0"/>
      <name val="Century Gothic"/>
      <family val="2"/>
    </font>
    <font>
      <b/>
      <sz val="11"/>
      <color rgb="FFC00000"/>
      <name val="Century Gothic"/>
      <family val="2"/>
    </font>
    <font>
      <i/>
      <sz val="11"/>
      <color theme="1"/>
      <name val="Century Gothic"/>
      <family val="2"/>
    </font>
    <font>
      <i/>
      <vertAlign val="subscript"/>
      <sz val="11"/>
      <color theme="1"/>
      <name val="Century Gothic"/>
      <family val="2"/>
    </font>
    <font>
      <i/>
      <sz val="11"/>
      <name val="Century Gothic"/>
      <family val="2"/>
    </font>
    <font>
      <b/>
      <i/>
      <sz val="11"/>
      <color theme="0"/>
      <name val="Calibri"/>
      <family val="2"/>
    </font>
    <font>
      <sz val="11"/>
      <color theme="0"/>
      <name val="Century Gothic"/>
      <family val="2"/>
    </font>
    <font>
      <i/>
      <sz val="11"/>
      <color theme="0"/>
      <name val="Century Gothic"/>
      <family val="2"/>
    </font>
    <font>
      <i/>
      <vertAlign val="subscript"/>
      <sz val="11"/>
      <color theme="0"/>
      <name val="Century Gothic"/>
      <family val="2"/>
    </font>
    <font>
      <b/>
      <i/>
      <vertAlign val="subscript"/>
      <sz val="11"/>
      <color theme="0"/>
      <name val="Century Gothic"/>
      <family val="2"/>
    </font>
    <font>
      <b/>
      <vertAlign val="subscript"/>
      <sz val="11"/>
      <color theme="0"/>
      <name val="Century Gothic"/>
      <family val="2"/>
    </font>
    <font>
      <sz val="14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/>
    <xf numFmtId="0" fontId="9" fillId="2" borderId="0" xfId="0" applyFont="1" applyFill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2" borderId="0" xfId="0" applyFont="1" applyFill="1"/>
    <xf numFmtId="0" fontId="12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2" borderId="10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164" fontId="9" fillId="2" borderId="11" xfId="1" applyNumberFormat="1" applyFont="1" applyFill="1" applyBorder="1" applyAlignment="1" applyProtection="1">
      <alignment horizontal="center" vertical="center"/>
    </xf>
    <xf numFmtId="164" fontId="9" fillId="3" borderId="11" xfId="1" applyNumberFormat="1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2" fontId="1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43" fontId="15" fillId="2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4" fontId="9" fillId="2" borderId="9" xfId="1" applyNumberFormat="1" applyFont="1" applyFill="1" applyBorder="1" applyProtection="1"/>
    <xf numFmtId="164" fontId="9" fillId="2" borderId="13" xfId="0" applyNumberFormat="1" applyFont="1" applyFill="1" applyBorder="1"/>
    <xf numFmtId="0" fontId="9" fillId="4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164" fontId="9" fillId="3" borderId="15" xfId="1" applyNumberFormat="1" applyFont="1" applyFill="1" applyBorder="1" applyAlignment="1" applyProtection="1">
      <alignment horizontal="center" vertical="center"/>
    </xf>
    <xf numFmtId="0" fontId="21" fillId="5" borderId="16" xfId="0" applyFont="1" applyFill="1" applyBorder="1" applyAlignment="1">
      <alignment vertical="center"/>
    </xf>
    <xf numFmtId="164" fontId="21" fillId="5" borderId="16" xfId="1" applyNumberFormat="1" applyFont="1" applyFill="1" applyBorder="1" applyAlignment="1" applyProtection="1">
      <alignment horizontal="center" vertical="center"/>
    </xf>
    <xf numFmtId="0" fontId="9" fillId="2" borderId="17" xfId="0" applyFont="1" applyFill="1" applyBorder="1"/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18" xfId="1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>
      <alignment vertical="center"/>
    </xf>
    <xf numFmtId="164" fontId="9" fillId="2" borderId="5" xfId="1" applyNumberFormat="1" applyFont="1" applyFill="1" applyBorder="1" applyAlignment="1" applyProtection="1">
      <alignment horizontal="center" vertical="center"/>
    </xf>
    <xf numFmtId="164" fontId="9" fillId="3" borderId="19" xfId="1" applyNumberFormat="1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>
      <alignment vertical="center"/>
    </xf>
    <xf numFmtId="164" fontId="9" fillId="2" borderId="20" xfId="1" applyNumberFormat="1" applyFont="1" applyFill="1" applyBorder="1" applyAlignment="1" applyProtection="1">
      <alignment horizontal="center" vertical="center"/>
    </xf>
    <xf numFmtId="164" fontId="9" fillId="3" borderId="21" xfId="1" applyNumberFormat="1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164" fontId="9" fillId="3" borderId="24" xfId="1" applyNumberFormat="1" applyFont="1" applyFill="1" applyBorder="1" applyAlignment="1" applyProtection="1">
      <alignment horizontal="center" vertical="center"/>
    </xf>
    <xf numFmtId="164" fontId="9" fillId="3" borderId="25" xfId="1" applyNumberFormat="1" applyFont="1" applyFill="1" applyBorder="1" applyAlignment="1" applyProtection="1">
      <alignment horizontal="center" vertical="center"/>
    </xf>
    <xf numFmtId="164" fontId="9" fillId="2" borderId="10" xfId="1" applyNumberFormat="1" applyFont="1" applyFill="1" applyBorder="1" applyAlignment="1" applyProtection="1">
      <alignment horizontal="center" vertical="center"/>
    </xf>
    <xf numFmtId="164" fontId="9" fillId="3" borderId="20" xfId="1" applyNumberFormat="1" applyFont="1" applyFill="1" applyBorder="1" applyAlignment="1" applyProtection="1">
      <alignment horizontal="center" vertical="center"/>
    </xf>
    <xf numFmtId="0" fontId="9" fillId="2" borderId="20" xfId="0" quotePrefix="1" applyFont="1" applyFill="1" applyBorder="1" applyAlignment="1">
      <alignment vertical="center"/>
    </xf>
    <xf numFmtId="164" fontId="9" fillId="2" borderId="22" xfId="1" applyNumberFormat="1" applyFont="1" applyFill="1" applyBorder="1" applyAlignment="1" applyProtection="1">
      <alignment horizontal="center" vertical="center"/>
    </xf>
    <xf numFmtId="164" fontId="9" fillId="2" borderId="9" xfId="1" applyNumberFormat="1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>
      <alignment vertical="center"/>
    </xf>
    <xf numFmtId="164" fontId="21" fillId="5" borderId="9" xfId="1" applyNumberFormat="1" applyFont="1" applyFill="1" applyBorder="1" applyAlignment="1" applyProtection="1">
      <alignment horizontal="center" vertical="center"/>
    </xf>
    <xf numFmtId="164" fontId="21" fillId="5" borderId="26" xfId="1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16" fillId="2" borderId="9" xfId="0" applyFont="1" applyFill="1" applyBorder="1" applyAlignment="1">
      <alignment vertical="center"/>
    </xf>
    <xf numFmtId="164" fontId="13" fillId="2" borderId="9" xfId="1" applyNumberFormat="1" applyFont="1" applyFill="1" applyBorder="1" applyAlignment="1" applyProtection="1">
      <alignment horizontal="center" vertical="center"/>
    </xf>
    <xf numFmtId="0" fontId="22" fillId="5" borderId="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164" fontId="9" fillId="2" borderId="0" xfId="1" applyNumberFormat="1" applyFont="1" applyFill="1" applyBorder="1" applyAlignment="1" applyProtection="1">
      <alignment horizontal="center" vertical="center"/>
    </xf>
    <xf numFmtId="0" fontId="23" fillId="2" borderId="17" xfId="0" applyFont="1" applyFill="1" applyBorder="1"/>
    <xf numFmtId="0" fontId="23" fillId="2" borderId="0" xfId="0" applyFont="1" applyFill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9" fontId="9" fillId="2" borderId="29" xfId="2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>
      <alignment vertical="center"/>
    </xf>
    <xf numFmtId="0" fontId="9" fillId="4" borderId="30" xfId="0" applyFont="1" applyFill="1" applyBorder="1" applyAlignment="1">
      <alignment horizontal="center" vertical="center"/>
    </xf>
    <xf numFmtId="43" fontId="15" fillId="2" borderId="31" xfId="1" applyFont="1" applyFill="1" applyBorder="1" applyAlignment="1" applyProtection="1">
      <alignment horizontal="center" vertical="center"/>
    </xf>
    <xf numFmtId="43" fontId="9" fillId="2" borderId="31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2" fontId="9" fillId="2" borderId="35" xfId="0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9" fillId="2" borderId="18" xfId="0" applyFont="1" applyFill="1" applyBorder="1"/>
    <xf numFmtId="2" fontId="9" fillId="0" borderId="29" xfId="0" applyNumberFormat="1" applyFont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2" fontId="9" fillId="0" borderId="37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2" fontId="21" fillId="5" borderId="31" xfId="0" applyNumberFormat="1" applyFont="1" applyFill="1" applyBorder="1" applyAlignment="1">
      <alignment horizontal="center" vertical="center"/>
    </xf>
    <xf numFmtId="2" fontId="21" fillId="5" borderId="40" xfId="0" applyNumberFormat="1" applyFont="1" applyFill="1" applyBorder="1" applyAlignment="1">
      <alignment horizontal="center" vertical="center"/>
    </xf>
    <xf numFmtId="2" fontId="21" fillId="5" borderId="35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2" borderId="7" xfId="0" applyFont="1" applyFill="1" applyBorder="1"/>
    <xf numFmtId="0" fontId="11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4" fontId="9" fillId="2" borderId="8" xfId="1" applyNumberFormat="1" applyFont="1" applyFill="1" applyBorder="1" applyAlignment="1" applyProtection="1">
      <alignment horizontal="center"/>
    </xf>
    <xf numFmtId="0" fontId="24" fillId="6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5" fontId="9" fillId="6" borderId="29" xfId="2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vertical="center"/>
    </xf>
    <xf numFmtId="10" fontId="9" fillId="2" borderId="31" xfId="0" applyNumberFormat="1" applyFont="1" applyFill="1" applyBorder="1" applyAlignment="1">
      <alignment horizontal="center" vertical="center"/>
    </xf>
    <xf numFmtId="10" fontId="21" fillId="5" borderId="31" xfId="2" applyNumberFormat="1" applyFont="1" applyFill="1" applyBorder="1" applyAlignment="1" applyProtection="1">
      <alignment horizontal="center" vertical="center"/>
    </xf>
    <xf numFmtId="166" fontId="21" fillId="5" borderId="31" xfId="1" applyNumberFormat="1" applyFont="1" applyFill="1" applyBorder="1" applyAlignment="1" applyProtection="1">
      <alignment vertical="center"/>
    </xf>
    <xf numFmtId="0" fontId="28" fillId="5" borderId="9" xfId="0" applyFont="1" applyFill="1" applyBorder="1" applyAlignment="1">
      <alignment vertical="center"/>
    </xf>
    <xf numFmtId="164" fontId="28" fillId="5" borderId="31" xfId="1" applyNumberFormat="1" applyFont="1" applyFill="1" applyBorder="1" applyAlignment="1" applyProtection="1">
      <alignment horizontal="center"/>
    </xf>
    <xf numFmtId="0" fontId="9" fillId="7" borderId="9" xfId="0" applyFont="1" applyFill="1" applyBorder="1" applyAlignment="1">
      <alignment vertical="center"/>
    </xf>
    <xf numFmtId="167" fontId="9" fillId="2" borderId="31" xfId="1" applyNumberFormat="1" applyFont="1" applyFill="1" applyBorder="1" applyAlignment="1" applyProtection="1">
      <alignment horizontal="center" vertical="center"/>
    </xf>
    <xf numFmtId="167" fontId="21" fillId="5" borderId="31" xfId="1" applyNumberFormat="1" applyFont="1" applyFill="1" applyBorder="1" applyAlignment="1" applyProtection="1">
      <alignment horizontal="center" vertical="center"/>
    </xf>
    <xf numFmtId="168" fontId="21" fillId="5" borderId="35" xfId="1" applyNumberFormat="1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21" fillId="5" borderId="42" xfId="0" applyFont="1" applyFill="1" applyBorder="1" applyAlignment="1">
      <alignment vertical="center"/>
    </xf>
    <xf numFmtId="164" fontId="21" fillId="5" borderId="29" xfId="1" applyNumberFormat="1" applyFont="1" applyFill="1" applyBorder="1" applyAlignment="1" applyProtection="1">
      <alignment horizontal="center" vertical="center"/>
    </xf>
    <xf numFmtId="0" fontId="21" fillId="5" borderId="43" xfId="0" applyFont="1" applyFill="1" applyBorder="1" applyAlignment="1">
      <alignment vertical="center"/>
    </xf>
    <xf numFmtId="164" fontId="28" fillId="5" borderId="35" xfId="1" applyNumberFormat="1" applyFont="1" applyFill="1" applyBorder="1" applyAlignment="1" applyProtection="1">
      <alignment horizontal="center" vertical="center"/>
    </xf>
    <xf numFmtId="0" fontId="28" fillId="8" borderId="44" xfId="0" applyFont="1" applyFill="1" applyBorder="1" applyAlignment="1">
      <alignment vertical="center"/>
    </xf>
    <xf numFmtId="164" fontId="13" fillId="2" borderId="27" xfId="1" applyNumberFormat="1" applyFont="1" applyFill="1" applyBorder="1" applyAlignment="1" applyProtection="1">
      <alignment horizontal="center" vertical="center"/>
    </xf>
    <xf numFmtId="164" fontId="13" fillId="2" borderId="28" xfId="1" applyNumberFormat="1" applyFont="1" applyFill="1" applyBorder="1" applyAlignment="1" applyProtection="1">
      <alignment horizontal="center" vertical="center"/>
    </xf>
    <xf numFmtId="164" fontId="13" fillId="2" borderId="14" xfId="1" applyNumberFormat="1" applyFont="1" applyFill="1" applyBorder="1" applyAlignment="1" applyProtection="1">
      <alignment horizontal="center" vertical="center"/>
    </xf>
    <xf numFmtId="164" fontId="13" fillId="2" borderId="30" xfId="1" applyNumberFormat="1" applyFont="1" applyFill="1" applyBorder="1" applyAlignment="1" applyProtection="1">
      <alignment horizontal="center" vertical="center"/>
    </xf>
    <xf numFmtId="164" fontId="21" fillId="5" borderId="31" xfId="1" applyNumberFormat="1" applyFont="1" applyFill="1" applyBorder="1" applyAlignment="1" applyProtection="1">
      <alignment horizontal="center" vertical="center"/>
    </xf>
    <xf numFmtId="0" fontId="4" fillId="2" borderId="0" xfId="0" applyFont="1" applyFill="1"/>
    <xf numFmtId="0" fontId="4" fillId="5" borderId="16" xfId="0" applyFont="1" applyFill="1" applyBorder="1" applyAlignment="1">
      <alignment vertical="center"/>
    </xf>
    <xf numFmtId="164" fontId="33" fillId="5" borderId="33" xfId="1" applyNumberFormat="1" applyFont="1" applyFill="1" applyBorder="1" applyAlignment="1" applyProtection="1">
      <alignment horizontal="center" vertical="center"/>
    </xf>
    <xf numFmtId="164" fontId="33" fillId="5" borderId="34" xfId="1" applyNumberFormat="1" applyFont="1" applyFill="1" applyBorder="1" applyAlignment="1" applyProtection="1">
      <alignment horizontal="center" vertical="center"/>
    </xf>
    <xf numFmtId="164" fontId="4" fillId="5" borderId="35" xfId="1" applyNumberFormat="1" applyFont="1" applyFill="1" applyBorder="1" applyAlignment="1" applyProtection="1">
      <alignment horizontal="center" vertical="center"/>
    </xf>
    <xf numFmtId="164" fontId="12" fillId="2" borderId="18" xfId="1" applyNumberFormat="1" applyFont="1" applyFill="1" applyBorder="1" applyAlignment="1" applyProtection="1">
      <alignment horizontal="center"/>
    </xf>
    <xf numFmtId="0" fontId="28" fillId="8" borderId="2" xfId="0" applyFont="1" applyFill="1" applyBorder="1" applyAlignment="1">
      <alignment vertical="center"/>
    </xf>
    <xf numFmtId="164" fontId="9" fillId="9" borderId="45" xfId="1" applyNumberFormat="1" applyFont="1" applyFill="1" applyBorder="1" applyAlignment="1" applyProtection="1">
      <alignment horizontal="center" vertical="center"/>
    </xf>
    <xf numFmtId="164" fontId="9" fillId="9" borderId="16" xfId="1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/>
    <xf numFmtId="0" fontId="9" fillId="2" borderId="6" xfId="0" applyFont="1" applyFill="1" applyBorder="1"/>
    <xf numFmtId="0" fontId="21" fillId="5" borderId="44" xfId="0" applyFont="1" applyFill="1" applyBorder="1" applyAlignment="1">
      <alignment vertical="center" wrapText="1"/>
    </xf>
    <xf numFmtId="164" fontId="9" fillId="2" borderId="29" xfId="1" applyNumberFormat="1" applyFont="1" applyFill="1" applyBorder="1" applyAlignment="1" applyProtection="1">
      <alignment vertical="center"/>
    </xf>
    <xf numFmtId="0" fontId="21" fillId="5" borderId="16" xfId="0" applyFont="1" applyFill="1" applyBorder="1" applyAlignment="1">
      <alignment vertical="center" wrapText="1"/>
    </xf>
    <xf numFmtId="164" fontId="9" fillId="2" borderId="31" xfId="1" applyNumberFormat="1" applyFont="1" applyFill="1" applyBorder="1" applyAlignment="1" applyProtection="1">
      <alignment vertical="center"/>
    </xf>
    <xf numFmtId="164" fontId="11" fillId="2" borderId="35" xfId="1" applyNumberFormat="1" applyFont="1" applyFill="1" applyBorder="1" applyAlignment="1" applyProtection="1">
      <alignment horizontal="center" vertical="center"/>
    </xf>
    <xf numFmtId="0" fontId="9" fillId="2" borderId="32" xfId="0" applyFont="1" applyFill="1" applyBorder="1"/>
    <xf numFmtId="0" fontId="11" fillId="10" borderId="2" xfId="0" applyFont="1" applyFill="1" applyBorder="1" applyAlignment="1">
      <alignment vertical="center"/>
    </xf>
    <xf numFmtId="164" fontId="9" fillId="9" borderId="46" xfId="1" applyNumberFormat="1" applyFont="1" applyFill="1" applyBorder="1" applyAlignment="1" applyProtection="1">
      <alignment horizontal="center" vertical="center"/>
    </xf>
    <xf numFmtId="164" fontId="9" fillId="9" borderId="4" xfId="1" applyNumberFormat="1" applyFont="1" applyFill="1" applyBorder="1" applyAlignment="1" applyProtection="1">
      <alignment horizontal="center" vertical="center"/>
    </xf>
    <xf numFmtId="164" fontId="9" fillId="3" borderId="4" xfId="1" applyNumberFormat="1" applyFont="1" applyFill="1" applyBorder="1" applyAlignment="1" applyProtection="1">
      <alignment horizontal="center" vertical="center"/>
    </xf>
    <xf numFmtId="0" fontId="12" fillId="2" borderId="0" xfId="0" applyFont="1" applyFill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4"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3A41CF99-EF55-4C13-83AB-70F2A7D16603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rgo%20Ticino%20-%20MTR-2_rivisto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</sheetNames>
    <sheetDataSet>
      <sheetData sheetId="0"/>
      <sheetData sheetId="1">
        <row r="6">
          <cell r="D6" t="str">
            <v>Bacino del Medio Novarese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2759-227A-474B-A182-41FE052F2DAF}">
  <dimension ref="A1:BH588"/>
  <sheetViews>
    <sheetView tabSelected="1" zoomScale="55" zoomScaleNormal="55" workbookViewId="0">
      <selection activeCell="E17" sqref="E17"/>
    </sheetView>
  </sheetViews>
  <sheetFormatPr defaultColWidth="11.125" defaultRowHeight="15" x14ac:dyDescent="0.25"/>
  <cols>
    <col min="1" max="1" width="2.625" style="5" customWidth="1"/>
    <col min="2" max="2" width="160.5" style="9" bestFit="1" customWidth="1"/>
    <col min="3" max="3" width="2.125" style="9" customWidth="1"/>
    <col min="4" max="15" width="27.375" style="9" customWidth="1"/>
    <col min="16" max="60" width="11.125" style="5"/>
    <col min="61" max="16384" width="11.125" style="9"/>
  </cols>
  <sheetData>
    <row r="1" spans="1:60" s="1" customFormat="1" ht="33" customHeight="1" thickBot="1" x14ac:dyDescent="0.4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6.2" thickTop="1" thickBot="1" x14ac:dyDescent="0.3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5.6" thickBot="1" x14ac:dyDescent="0.3">
      <c r="B3" s="5"/>
      <c r="C3" s="6"/>
      <c r="D3" s="146">
        <v>2022</v>
      </c>
      <c r="E3" s="147"/>
      <c r="F3" s="148"/>
      <c r="G3" s="146">
        <v>2023</v>
      </c>
      <c r="H3" s="147"/>
      <c r="I3" s="148"/>
      <c r="J3" s="146">
        <v>2024</v>
      </c>
      <c r="K3" s="147"/>
      <c r="L3" s="148"/>
      <c r="M3" s="146">
        <v>2025</v>
      </c>
      <c r="N3" s="147"/>
      <c r="O3" s="148"/>
    </row>
    <row r="4" spans="1:60" s="13" customFormat="1" ht="42" customHeight="1" thickBot="1" x14ac:dyDescent="0.3">
      <c r="A4" s="10"/>
      <c r="B4" s="11"/>
      <c r="C4" s="12"/>
      <c r="D4" s="149" t="e" vm="1">
        <f ca="1">_xlfn.TEXTJOIN("",TRUE,"Ambito tariffario: ", [1]IN_Par_22!D6)</f>
        <v>#NAME?</v>
      </c>
      <c r="E4" s="150"/>
      <c r="F4" s="151"/>
      <c r="G4" s="149" t="e" vm="2">
        <f ca="1">D4</f>
        <v>#NAME?</v>
      </c>
      <c r="H4" s="150"/>
      <c r="I4" s="151"/>
      <c r="J4" s="149" t="e" vm="2">
        <f ca="1">D4</f>
        <v>#NAME?</v>
      </c>
      <c r="K4" s="150"/>
      <c r="L4" s="151"/>
      <c r="M4" s="149" t="e" vm="2">
        <f ca="1">D4</f>
        <v>#NAME?</v>
      </c>
      <c r="N4" s="150"/>
      <c r="O4" s="151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 x14ac:dyDescent="0.25">
      <c r="A5" s="14"/>
      <c r="B5" s="15"/>
      <c r="C5" s="16"/>
      <c r="D5" s="17" t="s">
        <v>1</v>
      </c>
      <c r="E5" s="17" t="s">
        <v>2</v>
      </c>
      <c r="F5" s="18" t="s">
        <v>3</v>
      </c>
      <c r="G5" s="17" t="s">
        <v>1</v>
      </c>
      <c r="H5" s="17" t="s">
        <v>2</v>
      </c>
      <c r="I5" s="18" t="s">
        <v>3</v>
      </c>
      <c r="J5" s="17" t="s">
        <v>1</v>
      </c>
      <c r="K5" s="17" t="s">
        <v>2</v>
      </c>
      <c r="L5" s="18" t="s">
        <v>3</v>
      </c>
      <c r="M5" s="17" t="s">
        <v>1</v>
      </c>
      <c r="N5" s="17" t="s">
        <v>2</v>
      </c>
      <c r="O5" s="18" t="s">
        <v>3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.100000000000001" customHeight="1" x14ac:dyDescent="0.25">
      <c r="A6" s="14"/>
      <c r="B6" s="20" t="s">
        <v>4</v>
      </c>
      <c r="C6" s="21"/>
      <c r="D6" s="22">
        <v>25879.299360084871</v>
      </c>
      <c r="E6" s="22">
        <v>924.76784399999997</v>
      </c>
      <c r="F6" s="23">
        <v>26804.067204084873</v>
      </c>
      <c r="G6" s="22">
        <v>28027.896494855515</v>
      </c>
      <c r="H6" s="22">
        <v>923.84400000000005</v>
      </c>
      <c r="I6" s="23">
        <v>28951.740494855516</v>
      </c>
      <c r="J6" s="22">
        <v>32334.973451483405</v>
      </c>
      <c r="K6" s="22">
        <v>923.84400000000005</v>
      </c>
      <c r="L6" s="23">
        <v>33258.817451483403</v>
      </c>
      <c r="M6" s="22">
        <v>36000.997707458642</v>
      </c>
      <c r="N6" s="22">
        <v>923.84400000000005</v>
      </c>
      <c r="O6" s="23">
        <v>36924.84170745864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.100000000000001" customHeight="1" x14ac:dyDescent="0.25">
      <c r="A7" s="14"/>
      <c r="B7" s="20" t="s">
        <v>5</v>
      </c>
      <c r="C7" s="21"/>
      <c r="D7" s="22">
        <v>0</v>
      </c>
      <c r="E7" s="22">
        <v>63780.89718</v>
      </c>
      <c r="F7" s="23">
        <v>63780.89718</v>
      </c>
      <c r="G7" s="22">
        <v>0</v>
      </c>
      <c r="H7" s="22">
        <v>63717.18</v>
      </c>
      <c r="I7" s="23">
        <v>63717.18</v>
      </c>
      <c r="J7" s="22">
        <v>0</v>
      </c>
      <c r="K7" s="22">
        <v>63717.18</v>
      </c>
      <c r="L7" s="23">
        <v>63717.18</v>
      </c>
      <c r="M7" s="22">
        <v>0</v>
      </c>
      <c r="N7" s="22">
        <v>63717.18</v>
      </c>
      <c r="O7" s="23">
        <v>63717.18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.100000000000001" customHeight="1" x14ac:dyDescent="0.25">
      <c r="A8" s="14"/>
      <c r="B8" s="20" t="s">
        <v>6</v>
      </c>
      <c r="C8" s="21"/>
      <c r="D8" s="22">
        <v>5864.2150144383559</v>
      </c>
      <c r="E8" s="22">
        <v>36995.728769999994</v>
      </c>
      <c r="F8" s="23">
        <v>42859.94378443835</v>
      </c>
      <c r="G8" s="22">
        <v>5858.3566577805759</v>
      </c>
      <c r="H8" s="22">
        <v>36958.769999999997</v>
      </c>
      <c r="I8" s="23">
        <v>42817.126657780573</v>
      </c>
      <c r="J8" s="22">
        <v>5858.3566577805759</v>
      </c>
      <c r="K8" s="22">
        <v>36958.769999999997</v>
      </c>
      <c r="L8" s="23">
        <v>42817.126657780573</v>
      </c>
      <c r="M8" s="22">
        <v>5858.3566577805759</v>
      </c>
      <c r="N8" s="22">
        <v>36958.769999999997</v>
      </c>
      <c r="O8" s="23">
        <v>42817.126657780573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.100000000000001" customHeight="1" x14ac:dyDescent="0.25">
      <c r="A9" s="14"/>
      <c r="B9" s="20" t="s">
        <v>7</v>
      </c>
      <c r="C9" s="21"/>
      <c r="D9" s="22">
        <v>176427.04659485331</v>
      </c>
      <c r="E9" s="22">
        <v>5566.6610999999994</v>
      </c>
      <c r="F9" s="23">
        <v>181993.70769485331</v>
      </c>
      <c r="G9" s="22">
        <v>178425.24637973911</v>
      </c>
      <c r="H9" s="22">
        <v>5561.1</v>
      </c>
      <c r="I9" s="23">
        <v>183986.34637973912</v>
      </c>
      <c r="J9" s="22">
        <v>182732.323336367</v>
      </c>
      <c r="K9" s="22">
        <v>5561.1</v>
      </c>
      <c r="L9" s="23">
        <v>188293.42333636701</v>
      </c>
      <c r="M9" s="22">
        <v>186398.34759234224</v>
      </c>
      <c r="N9" s="22">
        <v>5561.1</v>
      </c>
      <c r="O9" s="23">
        <v>191959.44759234224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.100000000000001" customHeight="1" x14ac:dyDescent="0.25">
      <c r="A10" s="14"/>
      <c r="B10" s="24" t="s">
        <v>8</v>
      </c>
      <c r="C10" s="21"/>
      <c r="D10" s="22">
        <v>0</v>
      </c>
      <c r="E10" s="22">
        <v>0</v>
      </c>
      <c r="F10" s="23">
        <v>0</v>
      </c>
      <c r="G10" s="22">
        <v>0</v>
      </c>
      <c r="H10" s="22">
        <v>0</v>
      </c>
      <c r="I10" s="23">
        <v>0</v>
      </c>
      <c r="J10" s="22">
        <v>0</v>
      </c>
      <c r="K10" s="22">
        <v>0</v>
      </c>
      <c r="L10" s="23">
        <v>0</v>
      </c>
      <c r="M10" s="22">
        <v>0</v>
      </c>
      <c r="N10" s="22">
        <v>0</v>
      </c>
      <c r="O10" s="23"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.100000000000001" customHeight="1" x14ac:dyDescent="0.25">
      <c r="A11" s="14"/>
      <c r="B11" s="25" t="s">
        <v>9</v>
      </c>
      <c r="C11" s="21"/>
      <c r="D11" s="22">
        <v>0</v>
      </c>
      <c r="E11" s="22">
        <v>0</v>
      </c>
      <c r="F11" s="23">
        <v>0</v>
      </c>
      <c r="G11" s="22">
        <v>0</v>
      </c>
      <c r="H11" s="22">
        <v>0</v>
      </c>
      <c r="I11" s="23">
        <v>0</v>
      </c>
      <c r="J11" s="22">
        <v>0</v>
      </c>
      <c r="K11" s="22">
        <v>0</v>
      </c>
      <c r="L11" s="23">
        <v>0</v>
      </c>
      <c r="M11" s="22">
        <v>0</v>
      </c>
      <c r="N11" s="22">
        <v>0</v>
      </c>
      <c r="O11" s="23">
        <v>0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.100000000000001" customHeight="1" x14ac:dyDescent="0.25">
      <c r="A12" s="14"/>
      <c r="B12" s="25" t="s">
        <v>10</v>
      </c>
      <c r="C12" s="21"/>
      <c r="D12" s="22">
        <v>0</v>
      </c>
      <c r="E12" s="22">
        <v>0</v>
      </c>
      <c r="F12" s="23">
        <v>0</v>
      </c>
      <c r="G12" s="22">
        <v>0</v>
      </c>
      <c r="H12" s="22">
        <v>0</v>
      </c>
      <c r="I12" s="23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3"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.100000000000001" customHeight="1" x14ac:dyDescent="0.25">
      <c r="A13" s="14"/>
      <c r="B13" s="26" t="s">
        <v>11</v>
      </c>
      <c r="C13" s="21"/>
      <c r="D13" s="22">
        <v>20817.56855515829</v>
      </c>
      <c r="E13" s="22">
        <v>0</v>
      </c>
      <c r="F13" s="23">
        <v>20817.56855515829</v>
      </c>
      <c r="G13" s="22">
        <v>20796.771783374916</v>
      </c>
      <c r="H13" s="22">
        <v>0</v>
      </c>
      <c r="I13" s="23">
        <v>20796.771783374916</v>
      </c>
      <c r="J13" s="22">
        <v>20796.771783374916</v>
      </c>
      <c r="K13" s="22">
        <v>0</v>
      </c>
      <c r="L13" s="23">
        <v>20796.771783374916</v>
      </c>
      <c r="M13" s="22">
        <v>20796.771783374916</v>
      </c>
      <c r="N13" s="22">
        <v>0</v>
      </c>
      <c r="O13" s="23">
        <v>20796.771783374916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.100000000000001" customHeight="1" x14ac:dyDescent="0.25">
      <c r="A14" s="14"/>
      <c r="B14" s="20" t="s">
        <v>12</v>
      </c>
      <c r="C14" s="21"/>
      <c r="D14" s="22">
        <v>0.3</v>
      </c>
      <c r="E14" s="27">
        <v>0.3</v>
      </c>
      <c r="F14" s="28">
        <v>0.3</v>
      </c>
      <c r="G14" s="27">
        <v>0.3</v>
      </c>
      <c r="H14" s="27">
        <v>0.3</v>
      </c>
      <c r="I14" s="28">
        <v>0.3</v>
      </c>
      <c r="J14" s="27">
        <v>0.3</v>
      </c>
      <c r="K14" s="27">
        <v>0.3</v>
      </c>
      <c r="L14" s="28">
        <v>0.3</v>
      </c>
      <c r="M14" s="27">
        <v>0.3</v>
      </c>
      <c r="N14" s="27">
        <v>0.3</v>
      </c>
      <c r="O14" s="28">
        <v>0.3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.100000000000001" customHeight="1" x14ac:dyDescent="0.25">
      <c r="A15" s="14"/>
      <c r="B15" s="20" t="s">
        <v>13</v>
      </c>
      <c r="C15" s="21"/>
      <c r="D15" s="22">
        <v>6245.2705665474869</v>
      </c>
      <c r="E15" s="22">
        <v>0</v>
      </c>
      <c r="F15" s="23">
        <v>6245.2705665474869</v>
      </c>
      <c r="G15" s="22">
        <v>6239.0315350124747</v>
      </c>
      <c r="H15" s="22">
        <v>0</v>
      </c>
      <c r="I15" s="23">
        <v>6239.0315350124747</v>
      </c>
      <c r="J15" s="22">
        <v>6239.0315350124747</v>
      </c>
      <c r="K15" s="22">
        <v>0</v>
      </c>
      <c r="L15" s="23">
        <v>6239.0315350124747</v>
      </c>
      <c r="M15" s="22">
        <v>6239.0315350124747</v>
      </c>
      <c r="N15" s="22">
        <v>0</v>
      </c>
      <c r="O15" s="23">
        <v>6239.0315350124747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.100000000000001" customHeight="1" x14ac:dyDescent="0.25">
      <c r="A16" s="14"/>
      <c r="B16" s="20" t="s">
        <v>14</v>
      </c>
      <c r="C16" s="21"/>
      <c r="D16" s="22">
        <v>56366.508859706606</v>
      </c>
      <c r="E16" s="22">
        <v>9435.2398139999987</v>
      </c>
      <c r="F16" s="23">
        <v>65801.748673706606</v>
      </c>
      <c r="G16" s="22">
        <v>56310.198661045571</v>
      </c>
      <c r="H16" s="22">
        <v>9425.8140000000003</v>
      </c>
      <c r="I16" s="23">
        <v>65736.012661045577</v>
      </c>
      <c r="J16" s="22">
        <v>56310.198661045571</v>
      </c>
      <c r="K16" s="22">
        <v>9425.8140000000003</v>
      </c>
      <c r="L16" s="23">
        <v>65736.012661045577</v>
      </c>
      <c r="M16" s="22">
        <v>56310.198661045571</v>
      </c>
      <c r="N16" s="22">
        <v>9425.8140000000003</v>
      </c>
      <c r="O16" s="23">
        <v>65736.012661045577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.100000000000001" customHeight="1" x14ac:dyDescent="0.25">
      <c r="A17" s="14"/>
      <c r="B17" s="20" t="s">
        <v>15</v>
      </c>
      <c r="C17" s="21"/>
      <c r="D17" s="29">
        <v>0.1</v>
      </c>
      <c r="E17" s="29">
        <v>0.1</v>
      </c>
      <c r="F17" s="30">
        <v>0.1</v>
      </c>
      <c r="G17" s="29">
        <v>0.1</v>
      </c>
      <c r="H17" s="29">
        <v>0.1</v>
      </c>
      <c r="I17" s="30"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.100000000000001" customHeight="1" x14ac:dyDescent="0.25">
      <c r="A18" s="14"/>
      <c r="B18" s="20" t="s">
        <v>16</v>
      </c>
      <c r="C18" s="21"/>
      <c r="D18" s="29">
        <v>0.33</v>
      </c>
      <c r="E18" s="29">
        <v>0.33</v>
      </c>
      <c r="F18" s="31">
        <v>0.33</v>
      </c>
      <c r="G18" s="29">
        <v>0.33</v>
      </c>
      <c r="H18" s="29">
        <v>0.33</v>
      </c>
      <c r="I18" s="31">
        <v>0.33</v>
      </c>
      <c r="J18" s="29">
        <v>0.33</v>
      </c>
      <c r="K18" s="29">
        <v>0.33</v>
      </c>
      <c r="L18" s="31">
        <v>0.33</v>
      </c>
      <c r="M18" s="29">
        <v>0.33</v>
      </c>
      <c r="N18" s="29">
        <v>0.33</v>
      </c>
      <c r="O18" s="31">
        <v>0.33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.100000000000001" customHeight="1" x14ac:dyDescent="0.25">
      <c r="A19" s="14"/>
      <c r="B19" s="20" t="s">
        <v>17</v>
      </c>
      <c r="C19" s="21"/>
      <c r="D19" s="22">
        <v>18600.947923703181</v>
      </c>
      <c r="E19" s="22">
        <v>3113.6291386199996</v>
      </c>
      <c r="F19" s="23">
        <v>21714.57706232318</v>
      </c>
      <c r="G19" s="22">
        <v>18582.36555814504</v>
      </c>
      <c r="H19" s="22">
        <v>3110.5186200000003</v>
      </c>
      <c r="I19" s="23">
        <v>21692.884178145039</v>
      </c>
      <c r="J19" s="22">
        <v>18582.36555814504</v>
      </c>
      <c r="K19" s="22">
        <v>3110.5186200000003</v>
      </c>
      <c r="L19" s="23">
        <v>21692.884178145039</v>
      </c>
      <c r="M19" s="32">
        <v>18582.36555814504</v>
      </c>
      <c r="N19" s="33">
        <v>3110.5186200000003</v>
      </c>
      <c r="O19" s="23">
        <v>21692.884178145039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.100000000000001" customHeight="1" x14ac:dyDescent="0.25">
      <c r="A20" s="14"/>
      <c r="B20" s="20" t="s">
        <v>18</v>
      </c>
      <c r="C20" s="21"/>
      <c r="D20" s="22">
        <v>-5045.35598387542</v>
      </c>
      <c r="E20" s="22">
        <v>-4633.104016124581</v>
      </c>
      <c r="F20" s="23">
        <v>-9678.4600000000009</v>
      </c>
      <c r="G20" s="22">
        <v>-5045.35598387542</v>
      </c>
      <c r="H20" s="22">
        <v>-4633.104016124581</v>
      </c>
      <c r="I20" s="23">
        <v>-9678.4600000000009</v>
      </c>
      <c r="J20" s="22">
        <v>0</v>
      </c>
      <c r="K20" s="22">
        <v>0</v>
      </c>
      <c r="L20" s="23">
        <v>0</v>
      </c>
      <c r="M20" s="22">
        <v>0</v>
      </c>
      <c r="N20" s="22">
        <v>0</v>
      </c>
      <c r="O20" s="23"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.100000000000001" customHeight="1" x14ac:dyDescent="0.25">
      <c r="B21" s="20" t="s">
        <v>19</v>
      </c>
      <c r="C21" s="21"/>
      <c r="D21" s="34"/>
      <c r="E21" s="22">
        <v>32658.951331739499</v>
      </c>
      <c r="F21" s="23">
        <v>32658.951331739499</v>
      </c>
      <c r="G21" s="34"/>
      <c r="H21" s="22">
        <v>32658.951331739499</v>
      </c>
      <c r="I21" s="23">
        <v>32658.951331739499</v>
      </c>
      <c r="J21" s="34"/>
      <c r="K21" s="22">
        <v>32658.951331739499</v>
      </c>
      <c r="L21" s="23">
        <v>32658.951331739499</v>
      </c>
      <c r="M21" s="34"/>
      <c r="N21" s="22">
        <v>32658.951331739499</v>
      </c>
      <c r="O21" s="23">
        <v>32658.951331739499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.100000000000001" customHeight="1" x14ac:dyDescent="0.25">
      <c r="B22" s="35" t="s">
        <v>20</v>
      </c>
      <c r="C22" s="21"/>
      <c r="D22" s="34"/>
      <c r="E22" s="34"/>
      <c r="F22" s="34"/>
      <c r="G22" s="22">
        <v>0</v>
      </c>
      <c r="H22" s="22">
        <v>0</v>
      </c>
      <c r="I22" s="36">
        <v>0</v>
      </c>
      <c r="J22" s="22">
        <v>0</v>
      </c>
      <c r="K22" s="22">
        <v>0</v>
      </c>
      <c r="L22" s="36">
        <v>0</v>
      </c>
      <c r="M22" s="22">
        <v>0</v>
      </c>
      <c r="N22" s="22">
        <v>0</v>
      </c>
      <c r="O22" s="36"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.100000000000001" customHeight="1" thickBot="1" x14ac:dyDescent="0.3">
      <c r="B23" s="37" t="s">
        <v>21</v>
      </c>
      <c r="C23" s="21"/>
      <c r="D23" s="38">
        <v>178278.98649525043</v>
      </c>
      <c r="E23" s="38">
        <v>132180.27307099491</v>
      </c>
      <c r="F23" s="38">
        <v>310459.25956624537</v>
      </c>
      <c r="G23" s="38">
        <v>182444.74645534225</v>
      </c>
      <c r="H23" s="38">
        <v>132076.22269561491</v>
      </c>
      <c r="I23" s="38">
        <v>314520.96915095719</v>
      </c>
      <c r="J23" s="38">
        <v>196104.25635247346</v>
      </c>
      <c r="K23" s="38">
        <v>136709.3267117395</v>
      </c>
      <c r="L23" s="38">
        <v>332813.58306421293</v>
      </c>
      <c r="M23" s="38">
        <v>203436.30486442393</v>
      </c>
      <c r="N23" s="38">
        <v>136709.3267117395</v>
      </c>
      <c r="O23" s="38">
        <v>340145.63157616346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.100000000000001" customHeight="1" thickBot="1" x14ac:dyDescent="0.3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.100000000000001" customHeight="1" x14ac:dyDescent="0.25">
      <c r="B25" s="43" t="s">
        <v>22</v>
      </c>
      <c r="C25" s="21"/>
      <c r="D25" s="44">
        <v>49246.130321834236</v>
      </c>
      <c r="E25" s="44">
        <v>0</v>
      </c>
      <c r="F25" s="45">
        <v>49246.130321834236</v>
      </c>
      <c r="G25" s="44">
        <v>49196.933388445796</v>
      </c>
      <c r="H25" s="44">
        <v>0</v>
      </c>
      <c r="I25" s="45">
        <v>49196.933388445796</v>
      </c>
      <c r="J25" s="44">
        <v>49196.933388445796</v>
      </c>
      <c r="K25" s="44">
        <v>0</v>
      </c>
      <c r="L25" s="45">
        <v>49196.933388445796</v>
      </c>
      <c r="M25" s="44">
        <v>49196.933388445796</v>
      </c>
      <c r="N25" s="44">
        <v>0</v>
      </c>
      <c r="O25" s="45">
        <v>49196.933388445796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.100000000000001" customHeight="1" x14ac:dyDescent="0.25">
      <c r="B26" s="20" t="s">
        <v>23</v>
      </c>
      <c r="C26" s="21"/>
      <c r="D26" s="22">
        <v>128.24475141705807</v>
      </c>
      <c r="E26" s="22">
        <v>16192.464287999999</v>
      </c>
      <c r="F26" s="36">
        <v>16320.709039417057</v>
      </c>
      <c r="G26" s="22">
        <v>128.11663478227581</v>
      </c>
      <c r="H26" s="22">
        <v>16176.288</v>
      </c>
      <c r="I26" s="36">
        <v>16304.404634782277</v>
      </c>
      <c r="J26" s="22">
        <v>128.11663478227581</v>
      </c>
      <c r="K26" s="22">
        <v>16176.288</v>
      </c>
      <c r="L26" s="36">
        <v>16304.404634782277</v>
      </c>
      <c r="M26" s="22">
        <v>128.11663478227581</v>
      </c>
      <c r="N26" s="22">
        <v>16176.288</v>
      </c>
      <c r="O26" s="36">
        <v>16304.404634782277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.100000000000001" customHeight="1" x14ac:dyDescent="0.25">
      <c r="B27" s="46" t="s">
        <v>24</v>
      </c>
      <c r="C27" s="21"/>
      <c r="D27" s="47">
        <v>67541.098049891138</v>
      </c>
      <c r="E27" s="47">
        <v>3391.5609928199992</v>
      </c>
      <c r="F27" s="48">
        <v>70932.659042711137</v>
      </c>
      <c r="G27" s="47">
        <v>67473.624425465678</v>
      </c>
      <c r="H27" s="47">
        <v>3388.1728199999998</v>
      </c>
      <c r="I27" s="48">
        <v>70861.797245465685</v>
      </c>
      <c r="J27" s="47">
        <v>67473.624425465678</v>
      </c>
      <c r="K27" s="47">
        <v>3388.1728199999998</v>
      </c>
      <c r="L27" s="48">
        <v>70861.797245465685</v>
      </c>
      <c r="M27" s="47">
        <v>67473.624425465678</v>
      </c>
      <c r="N27" s="47">
        <v>3388.1728199999998</v>
      </c>
      <c r="O27" s="48">
        <v>70861.797245465685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.100000000000001" customHeight="1" x14ac:dyDescent="0.25">
      <c r="B28" s="49" t="s">
        <v>25</v>
      </c>
      <c r="C28" s="21"/>
      <c r="D28" s="47">
        <v>0</v>
      </c>
      <c r="E28" s="47">
        <v>0</v>
      </c>
      <c r="F28" s="48">
        <v>0</v>
      </c>
      <c r="G28" s="47">
        <v>0</v>
      </c>
      <c r="H28" s="47">
        <v>0</v>
      </c>
      <c r="I28" s="48">
        <v>0</v>
      </c>
      <c r="J28" s="47">
        <v>0</v>
      </c>
      <c r="K28" s="47">
        <v>0</v>
      </c>
      <c r="L28" s="48">
        <v>0</v>
      </c>
      <c r="M28" s="47">
        <v>0</v>
      </c>
      <c r="N28" s="47">
        <v>0</v>
      </c>
      <c r="O28" s="48"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.100000000000001" customHeight="1" x14ac:dyDescent="0.25">
      <c r="B29" s="46" t="s">
        <v>26</v>
      </c>
      <c r="C29" s="21"/>
      <c r="D29" s="47">
        <v>2120.918018229735</v>
      </c>
      <c r="E29" s="47">
        <v>2974.9039319999997</v>
      </c>
      <c r="F29" s="48">
        <v>5095.8219502297343</v>
      </c>
      <c r="G29" s="47">
        <v>2118.7992190107243</v>
      </c>
      <c r="H29" s="47">
        <v>2971.9319999999998</v>
      </c>
      <c r="I29" s="48">
        <v>5090.7312190107241</v>
      </c>
      <c r="J29" s="47">
        <v>2118.7992190107243</v>
      </c>
      <c r="K29" s="47">
        <v>2971.9319999999998</v>
      </c>
      <c r="L29" s="48">
        <v>5090.7312190107241</v>
      </c>
      <c r="M29" s="47">
        <v>2118.7992190107243</v>
      </c>
      <c r="N29" s="47">
        <v>2971.9319999999998</v>
      </c>
      <c r="O29" s="48">
        <v>5090.7312190107241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.100000000000001" customHeight="1" x14ac:dyDescent="0.25">
      <c r="B30" s="50" t="s">
        <v>27</v>
      </c>
      <c r="C30" s="21"/>
      <c r="D30" s="51">
        <v>69790.260819537943</v>
      </c>
      <c r="E30" s="51">
        <v>22558.92921282</v>
      </c>
      <c r="F30" s="52">
        <v>92349.190032357947</v>
      </c>
      <c r="G30" s="51">
        <v>69720.540279258668</v>
      </c>
      <c r="H30" s="51">
        <v>22536.392820000001</v>
      </c>
      <c r="I30" s="52">
        <v>92256.933099258662</v>
      </c>
      <c r="J30" s="51">
        <v>69720.540279258668</v>
      </c>
      <c r="K30" s="51">
        <v>22536.392820000001</v>
      </c>
      <c r="L30" s="52">
        <v>92256.933099258662</v>
      </c>
      <c r="M30" s="51">
        <v>69720.540279258668</v>
      </c>
      <c r="N30" s="51">
        <v>22536.392820000001</v>
      </c>
      <c r="O30" s="52">
        <v>92256.933099258662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.100000000000001" customHeight="1" x14ac:dyDescent="0.25">
      <c r="B31" s="20" t="s">
        <v>28</v>
      </c>
      <c r="C31" s="21"/>
      <c r="D31" s="53">
        <v>10873.875728423407</v>
      </c>
      <c r="E31" s="53">
        <v>0</v>
      </c>
      <c r="F31" s="48">
        <v>10873.875728423407</v>
      </c>
      <c r="G31" s="53">
        <v>13470.536929652988</v>
      </c>
      <c r="H31" s="53">
        <v>0</v>
      </c>
      <c r="I31" s="48">
        <v>13470.536929652988</v>
      </c>
      <c r="J31" s="53">
        <v>14552.639743725742</v>
      </c>
      <c r="K31" s="53">
        <v>0</v>
      </c>
      <c r="L31" s="48">
        <v>14552.639743725742</v>
      </c>
      <c r="M31" s="53">
        <v>11082.628551644561</v>
      </c>
      <c r="N31" s="53">
        <v>0</v>
      </c>
      <c r="O31" s="48">
        <v>11082.628551644561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.100000000000001" customHeight="1" x14ac:dyDescent="0.25">
      <c r="B32" s="46" t="s">
        <v>29</v>
      </c>
      <c r="C32" s="21"/>
      <c r="D32" s="54">
        <v>0</v>
      </c>
      <c r="E32" s="54">
        <v>12524.527448072158</v>
      </c>
      <c r="F32" s="48">
        <v>12524.527448072158</v>
      </c>
      <c r="G32" s="54">
        <v>0</v>
      </c>
      <c r="H32" s="54">
        <v>17093.112416272401</v>
      </c>
      <c r="I32" s="48">
        <v>17093.112416272401</v>
      </c>
      <c r="J32" s="54">
        <v>0</v>
      </c>
      <c r="K32" s="54">
        <v>16589.845890000037</v>
      </c>
      <c r="L32" s="48">
        <v>16589.845890000037</v>
      </c>
      <c r="M32" s="54">
        <v>0</v>
      </c>
      <c r="N32" s="54">
        <v>23538.663359999999</v>
      </c>
      <c r="O32" s="48">
        <v>23538.663359999999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.100000000000001" customHeight="1" x14ac:dyDescent="0.25">
      <c r="B33" s="55" t="s">
        <v>30</v>
      </c>
      <c r="C33" s="21"/>
      <c r="D33" s="47">
        <v>0</v>
      </c>
      <c r="E33" s="47">
        <v>0</v>
      </c>
      <c r="F33" s="48">
        <v>0</v>
      </c>
      <c r="G33" s="47">
        <v>0</v>
      </c>
      <c r="H33" s="47">
        <v>0</v>
      </c>
      <c r="I33" s="48">
        <v>0</v>
      </c>
      <c r="J33" s="47">
        <v>0</v>
      </c>
      <c r="K33" s="47">
        <v>0</v>
      </c>
      <c r="L33" s="48">
        <v>0</v>
      </c>
      <c r="M33" s="47">
        <v>0</v>
      </c>
      <c r="N33" s="47">
        <v>0</v>
      </c>
      <c r="O33" s="48"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.100000000000001" customHeight="1" x14ac:dyDescent="0.25">
      <c r="B34" s="55" t="s">
        <v>31</v>
      </c>
      <c r="C34" s="21"/>
      <c r="D34" s="47">
        <v>0</v>
      </c>
      <c r="E34" s="47">
        <v>12524.527448072158</v>
      </c>
      <c r="F34" s="48">
        <v>12524.527448072158</v>
      </c>
      <c r="G34" s="47">
        <v>0</v>
      </c>
      <c r="H34" s="47">
        <v>17093.112416272401</v>
      </c>
      <c r="I34" s="48">
        <v>17093.112416272401</v>
      </c>
      <c r="J34" s="47">
        <v>0</v>
      </c>
      <c r="K34" s="47">
        <v>16589.845890000037</v>
      </c>
      <c r="L34" s="48">
        <v>16589.845890000037</v>
      </c>
      <c r="M34" s="47">
        <v>0</v>
      </c>
      <c r="N34" s="47">
        <v>23538.663359999999</v>
      </c>
      <c r="O34" s="48">
        <v>23538.663359999999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.100000000000001" customHeight="1" x14ac:dyDescent="0.25">
      <c r="B35" s="55" t="s">
        <v>32</v>
      </c>
      <c r="C35" s="21"/>
      <c r="D35" s="47">
        <v>0</v>
      </c>
      <c r="E35" s="47">
        <v>0</v>
      </c>
      <c r="F35" s="48">
        <v>0</v>
      </c>
      <c r="G35" s="47">
        <v>0</v>
      </c>
      <c r="H35" s="47">
        <v>0</v>
      </c>
      <c r="I35" s="48">
        <v>0</v>
      </c>
      <c r="J35" s="47">
        <v>0</v>
      </c>
      <c r="K35" s="47">
        <v>0</v>
      </c>
      <c r="L35" s="48">
        <v>0</v>
      </c>
      <c r="M35" s="47">
        <v>0</v>
      </c>
      <c r="N35" s="47">
        <v>0</v>
      </c>
      <c r="O35" s="48"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.100000000000001" customHeight="1" x14ac:dyDescent="0.25">
      <c r="B36" s="55" t="s">
        <v>33</v>
      </c>
      <c r="C36" s="21"/>
      <c r="D36" s="47">
        <v>0</v>
      </c>
      <c r="E36" s="47">
        <v>0</v>
      </c>
      <c r="F36" s="48">
        <v>0</v>
      </c>
      <c r="G36" s="47">
        <v>0</v>
      </c>
      <c r="H36" s="47">
        <v>0</v>
      </c>
      <c r="I36" s="48">
        <v>0</v>
      </c>
      <c r="J36" s="47">
        <v>0</v>
      </c>
      <c r="K36" s="47">
        <v>0</v>
      </c>
      <c r="L36" s="48">
        <v>0</v>
      </c>
      <c r="M36" s="47">
        <v>0</v>
      </c>
      <c r="N36" s="47">
        <v>0</v>
      </c>
      <c r="O36" s="48"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.100000000000001" customHeight="1" x14ac:dyDescent="0.25">
      <c r="B37" s="46" t="s">
        <v>34</v>
      </c>
      <c r="C37" s="21"/>
      <c r="D37" s="47">
        <v>10022.610325416781</v>
      </c>
      <c r="E37" s="47">
        <v>0</v>
      </c>
      <c r="F37" s="48">
        <v>10022.610325416781</v>
      </c>
      <c r="G37" s="47">
        <v>12862.125163814673</v>
      </c>
      <c r="H37" s="47">
        <v>0</v>
      </c>
      <c r="I37" s="48">
        <v>12862.125163814673</v>
      </c>
      <c r="J37" s="47">
        <v>12812.164926096262</v>
      </c>
      <c r="K37" s="47">
        <v>0</v>
      </c>
      <c r="L37" s="48">
        <v>12812.164926096262</v>
      </c>
      <c r="M37" s="47">
        <v>12373.99295312701</v>
      </c>
      <c r="N37" s="47">
        <v>0</v>
      </c>
      <c r="O37" s="48">
        <v>12373.99295312701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.100000000000001" customHeight="1" x14ac:dyDescent="0.25">
      <c r="B38" s="46" t="s">
        <v>35</v>
      </c>
      <c r="C38" s="21"/>
      <c r="D38" s="47">
        <v>1250.2612427228662</v>
      </c>
      <c r="E38" s="47">
        <v>0</v>
      </c>
      <c r="F38" s="48">
        <v>1250.2612427228662</v>
      </c>
      <c r="G38" s="47">
        <v>35.451716671162778</v>
      </c>
      <c r="H38" s="47">
        <v>0</v>
      </c>
      <c r="I38" s="48">
        <v>35.451716671162778</v>
      </c>
      <c r="J38" s="47">
        <v>0</v>
      </c>
      <c r="K38" s="47">
        <v>0</v>
      </c>
      <c r="L38" s="48">
        <v>0</v>
      </c>
      <c r="M38" s="47">
        <v>0</v>
      </c>
      <c r="N38" s="47">
        <v>0</v>
      </c>
      <c r="O38" s="48"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.100000000000001" customHeight="1" x14ac:dyDescent="0.25">
      <c r="B39" s="26" t="s">
        <v>36</v>
      </c>
      <c r="C39" s="21"/>
      <c r="D39" s="56">
        <v>0</v>
      </c>
      <c r="E39" s="56">
        <v>0</v>
      </c>
      <c r="F39" s="48">
        <v>0</v>
      </c>
      <c r="G39" s="56">
        <v>0</v>
      </c>
      <c r="H39" s="56">
        <v>0</v>
      </c>
      <c r="I39" s="48">
        <v>0</v>
      </c>
      <c r="J39" s="56">
        <v>0</v>
      </c>
      <c r="K39" s="56">
        <v>0</v>
      </c>
      <c r="L39" s="48">
        <v>0</v>
      </c>
      <c r="M39" s="56">
        <v>0</v>
      </c>
      <c r="N39" s="56">
        <v>0</v>
      </c>
      <c r="O39" s="48"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.100000000000001" customHeight="1" x14ac:dyDescent="0.25">
      <c r="B40" s="26" t="s">
        <v>37</v>
      </c>
      <c r="C40" s="21"/>
      <c r="D40" s="51">
        <v>22146.747296563055</v>
      </c>
      <c r="E40" s="51">
        <v>12524.527448072158</v>
      </c>
      <c r="F40" s="52">
        <v>34671.274744635215</v>
      </c>
      <c r="G40" s="51">
        <v>26368.113810138824</v>
      </c>
      <c r="H40" s="51">
        <v>17093.112416272401</v>
      </c>
      <c r="I40" s="52">
        <v>43461.226226411221</v>
      </c>
      <c r="J40" s="51">
        <v>27364.804669822006</v>
      </c>
      <c r="K40" s="51">
        <v>16589.845890000037</v>
      </c>
      <c r="L40" s="52">
        <v>43954.650559822039</v>
      </c>
      <c r="M40" s="51">
        <v>23456.62150477157</v>
      </c>
      <c r="N40" s="51">
        <v>23538.663359999999</v>
      </c>
      <c r="O40" s="52">
        <v>46995.284864771573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.100000000000001" customHeight="1" x14ac:dyDescent="0.25">
      <c r="A41" s="14"/>
      <c r="B41" s="24" t="s">
        <v>38</v>
      </c>
      <c r="C41" s="21"/>
      <c r="D41" s="22">
        <v>0</v>
      </c>
      <c r="E41" s="22">
        <v>0</v>
      </c>
      <c r="F41" s="36">
        <v>0</v>
      </c>
      <c r="G41" s="22">
        <v>0</v>
      </c>
      <c r="H41" s="22">
        <v>0</v>
      </c>
      <c r="I41" s="36">
        <v>0</v>
      </c>
      <c r="J41" s="22">
        <v>0</v>
      </c>
      <c r="K41" s="22">
        <v>0</v>
      </c>
      <c r="L41" s="36">
        <v>0</v>
      </c>
      <c r="M41" s="22">
        <v>0</v>
      </c>
      <c r="N41" s="22">
        <v>0</v>
      </c>
      <c r="O41" s="36"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.100000000000001" customHeight="1" x14ac:dyDescent="0.25">
      <c r="A42" s="14"/>
      <c r="B42" s="25" t="s">
        <v>39</v>
      </c>
      <c r="C42" s="21"/>
      <c r="D42" s="22">
        <v>0</v>
      </c>
      <c r="E42" s="22">
        <v>0</v>
      </c>
      <c r="F42" s="36">
        <v>0</v>
      </c>
      <c r="G42" s="22">
        <v>0</v>
      </c>
      <c r="H42" s="22">
        <v>0</v>
      </c>
      <c r="I42" s="36">
        <v>0</v>
      </c>
      <c r="J42" s="22">
        <v>0</v>
      </c>
      <c r="K42" s="22">
        <v>0</v>
      </c>
      <c r="L42" s="36">
        <v>0</v>
      </c>
      <c r="M42" s="22">
        <v>0</v>
      </c>
      <c r="N42" s="22">
        <v>0</v>
      </c>
      <c r="O42" s="36">
        <v>0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.100000000000001" customHeight="1" x14ac:dyDescent="0.25">
      <c r="B43" s="25" t="s">
        <v>40</v>
      </c>
      <c r="C43" s="21"/>
      <c r="D43" s="57">
        <v>0</v>
      </c>
      <c r="E43" s="57">
        <v>0</v>
      </c>
      <c r="F43" s="36">
        <v>0</v>
      </c>
      <c r="G43" s="57">
        <v>0</v>
      </c>
      <c r="H43" s="57">
        <v>0</v>
      </c>
      <c r="I43" s="36">
        <v>0</v>
      </c>
      <c r="J43" s="57">
        <v>0</v>
      </c>
      <c r="K43" s="57">
        <v>0</v>
      </c>
      <c r="L43" s="36">
        <v>0</v>
      </c>
      <c r="M43" s="57">
        <v>0</v>
      </c>
      <c r="N43" s="57">
        <v>0</v>
      </c>
      <c r="O43" s="36"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.100000000000001" customHeight="1" x14ac:dyDescent="0.25">
      <c r="B44" s="25" t="s">
        <v>41</v>
      </c>
      <c r="C44" s="21"/>
      <c r="D44" s="57">
        <v>11266.235066814368</v>
      </c>
      <c r="E44" s="57">
        <v>-5507.7984001477016</v>
      </c>
      <c r="F44" s="36">
        <v>5758.4366666666665</v>
      </c>
      <c r="G44" s="57">
        <v>11266.235066814368</v>
      </c>
      <c r="H44" s="57">
        <v>-5507.7984001477016</v>
      </c>
      <c r="I44" s="36">
        <v>5758.4366666666665</v>
      </c>
      <c r="J44" s="57">
        <v>0</v>
      </c>
      <c r="K44" s="57">
        <v>0</v>
      </c>
      <c r="L44" s="36">
        <v>0</v>
      </c>
      <c r="M44" s="57">
        <v>0</v>
      </c>
      <c r="N44" s="57">
        <v>0</v>
      </c>
      <c r="O44" s="36"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.100000000000001" customHeight="1" x14ac:dyDescent="0.25">
      <c r="B45" s="20" t="s">
        <v>42</v>
      </c>
      <c r="C45" s="21"/>
      <c r="D45" s="34"/>
      <c r="E45" s="57">
        <v>15909.5646682605</v>
      </c>
      <c r="F45" s="36">
        <v>15909.5646682605</v>
      </c>
      <c r="G45" s="34"/>
      <c r="H45" s="57">
        <v>15909.5646682605</v>
      </c>
      <c r="I45" s="36">
        <v>15909.5646682605</v>
      </c>
      <c r="J45" s="34"/>
      <c r="K45" s="57">
        <v>15909.5646682605</v>
      </c>
      <c r="L45" s="36">
        <v>15909.5646682605</v>
      </c>
      <c r="M45" s="34"/>
      <c r="N45" s="57">
        <v>15909.5646682605</v>
      </c>
      <c r="O45" s="36">
        <v>15909.5646682605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.100000000000001" customHeight="1" x14ac:dyDescent="0.25">
      <c r="B46" s="35" t="s">
        <v>43</v>
      </c>
      <c r="C46" s="21"/>
      <c r="D46" s="34"/>
      <c r="E46" s="34"/>
      <c r="F46" s="34"/>
      <c r="G46" s="22">
        <v>0</v>
      </c>
      <c r="H46" s="22">
        <v>0</v>
      </c>
      <c r="I46" s="36">
        <v>0</v>
      </c>
      <c r="J46" s="22">
        <v>0</v>
      </c>
      <c r="K46" s="22">
        <v>0</v>
      </c>
      <c r="L46" s="36">
        <v>0</v>
      </c>
      <c r="M46" s="22">
        <v>0</v>
      </c>
      <c r="N46" s="22">
        <v>0</v>
      </c>
      <c r="O46" s="36"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.100000000000001" customHeight="1" thickBot="1" x14ac:dyDescent="0.3">
      <c r="B47" s="58" t="s">
        <v>44</v>
      </c>
      <c r="C47" s="21"/>
      <c r="D47" s="59">
        <v>152449.37350474962</v>
      </c>
      <c r="E47" s="59">
        <v>45485.222929004958</v>
      </c>
      <c r="F47" s="60">
        <v>197934.59643375457</v>
      </c>
      <c r="G47" s="59">
        <v>156551.82254465768</v>
      </c>
      <c r="H47" s="59">
        <v>50031.2715043852</v>
      </c>
      <c r="I47" s="60">
        <v>206583.09404904288</v>
      </c>
      <c r="J47" s="59">
        <v>146282.27833752648</v>
      </c>
      <c r="K47" s="59">
        <v>55035.803378260534</v>
      </c>
      <c r="L47" s="60">
        <v>201318.081715787</v>
      </c>
      <c r="M47" s="59">
        <v>142374.09517247605</v>
      </c>
      <c r="N47" s="59">
        <v>61984.6208482605</v>
      </c>
      <c r="O47" s="60">
        <v>204358.71602073655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 x14ac:dyDescent="0.25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.100000000000001" customHeight="1" x14ac:dyDescent="0.25">
      <c r="B49" s="64" t="s">
        <v>45</v>
      </c>
      <c r="C49" s="21"/>
      <c r="D49" s="65">
        <v>399100.31492575584</v>
      </c>
      <c r="E49" s="65">
        <v>188703.17057528772</v>
      </c>
      <c r="F49" s="65">
        <v>587803.4855010435</v>
      </c>
      <c r="G49" s="65">
        <v>402951.31911311159</v>
      </c>
      <c r="H49" s="65">
        <v>188553.04514372771</v>
      </c>
      <c r="I49" s="65">
        <v>591504.36425683927</v>
      </c>
      <c r="J49" s="65">
        <v>397727.13088985579</v>
      </c>
      <c r="K49" s="65">
        <v>198693.94756</v>
      </c>
      <c r="L49" s="65">
        <v>596421.07844985579</v>
      </c>
      <c r="M49" s="65">
        <v>393818.94772480533</v>
      </c>
      <c r="N49" s="65">
        <v>198693.94756</v>
      </c>
      <c r="O49" s="65">
        <v>592512.89528480533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.100000000000001" customHeight="1" x14ac:dyDescent="0.25">
      <c r="B50" s="66" t="s">
        <v>46</v>
      </c>
      <c r="C50" s="21"/>
      <c r="D50" s="59">
        <v>330728.36000000004</v>
      </c>
      <c r="E50" s="59">
        <v>177665.49599999987</v>
      </c>
      <c r="F50" s="59">
        <v>508393.85599999991</v>
      </c>
      <c r="G50" s="59">
        <v>338996.5689999999</v>
      </c>
      <c r="H50" s="59">
        <v>182107.4942000001</v>
      </c>
      <c r="I50" s="59">
        <v>521104.06320000009</v>
      </c>
      <c r="J50" s="59">
        <v>342386.53468999994</v>
      </c>
      <c r="K50" s="59">
        <v>191745.13009000005</v>
      </c>
      <c r="L50" s="59">
        <v>534131.66477999999</v>
      </c>
      <c r="M50" s="59">
        <v>345810.40003689996</v>
      </c>
      <c r="N50" s="59">
        <v>198693.94756</v>
      </c>
      <c r="O50" s="59">
        <v>544504.34759690007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.100000000000001" customHeight="1" x14ac:dyDescent="0.25">
      <c r="B51" s="67"/>
      <c r="C51" s="2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.100000000000001" customHeight="1" thickBot="1" x14ac:dyDescent="0.3">
      <c r="B52" s="69" t="s">
        <v>47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.100000000000001" customHeight="1" x14ac:dyDescent="0.25">
      <c r="B53" s="43" t="s">
        <v>48</v>
      </c>
      <c r="C53" s="21"/>
      <c r="D53" s="72"/>
      <c r="E53" s="73"/>
      <c r="F53" s="74">
        <v>0.86299999999999999</v>
      </c>
      <c r="G53" s="72"/>
      <c r="H53" s="73"/>
      <c r="I53" s="74">
        <v>0.86299999999999999</v>
      </c>
      <c r="J53" s="72"/>
      <c r="K53" s="73"/>
      <c r="L53" s="74">
        <v>0.86299999999999999</v>
      </c>
      <c r="M53" s="72"/>
      <c r="N53" s="73"/>
      <c r="O53" s="74">
        <v>0.86299999999999999</v>
      </c>
    </row>
    <row r="54" spans="2:52" s="14" customFormat="1" ht="20.100000000000001" customHeight="1" x14ac:dyDescent="0.25">
      <c r="B54" s="75" t="s">
        <v>49</v>
      </c>
      <c r="C54" s="21"/>
      <c r="D54" s="34"/>
      <c r="E54" s="76"/>
      <c r="F54" s="77">
        <v>2139.4630000000002</v>
      </c>
      <c r="G54" s="34"/>
      <c r="H54" s="76"/>
      <c r="I54" s="77">
        <v>2139.4630000000002</v>
      </c>
      <c r="J54" s="34"/>
      <c r="K54" s="76"/>
      <c r="L54" s="77">
        <v>2139.4630000000002</v>
      </c>
      <c r="M54" s="34"/>
      <c r="N54" s="76"/>
      <c r="O54" s="77">
        <v>2139.4630000000002</v>
      </c>
    </row>
    <row r="55" spans="2:52" s="14" customFormat="1" ht="20.100000000000001" customHeight="1" x14ac:dyDescent="0.25">
      <c r="B55" s="25" t="s">
        <v>50</v>
      </c>
      <c r="C55" s="21"/>
      <c r="D55" s="34"/>
      <c r="E55" s="76"/>
      <c r="F55" s="78">
        <v>22.936970632350267</v>
      </c>
      <c r="G55" s="34"/>
      <c r="H55" s="76"/>
      <c r="I55" s="78">
        <v>23.388485802278421</v>
      </c>
      <c r="J55" s="34"/>
      <c r="K55" s="76"/>
      <c r="L55" s="78">
        <v>23.762685122388184</v>
      </c>
      <c r="M55" s="34"/>
      <c r="N55" s="76"/>
      <c r="O55" s="78">
        <v>24.356769114492753</v>
      </c>
    </row>
    <row r="56" spans="2:52" s="14" customFormat="1" ht="20.100000000000001" customHeight="1" thickBot="1" x14ac:dyDescent="0.3">
      <c r="B56" s="79" t="s">
        <v>51</v>
      </c>
      <c r="C56" s="80"/>
      <c r="D56" s="81"/>
      <c r="E56" s="82"/>
      <c r="F56" s="83">
        <v>26.199027322401029</v>
      </c>
      <c r="G56" s="81"/>
      <c r="H56" s="82"/>
      <c r="I56" s="78">
        <v>26.199027322401029</v>
      </c>
      <c r="J56" s="81"/>
      <c r="K56" s="82"/>
      <c r="L56" s="78">
        <v>26.199027322401029</v>
      </c>
      <c r="M56" s="81"/>
      <c r="N56" s="82"/>
      <c r="O56" s="78">
        <v>26.199027322401029</v>
      </c>
    </row>
    <row r="57" spans="2:52" s="14" customFormat="1" ht="20.100000000000001" customHeight="1" x14ac:dyDescent="0.25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.100000000000001" customHeight="1" thickBot="1" x14ac:dyDescent="0.3">
      <c r="B58" s="69" t="s">
        <v>52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.100000000000001" customHeight="1" x14ac:dyDescent="0.25">
      <c r="B59" s="43" t="s">
        <v>53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.100000000000001" customHeight="1" x14ac:dyDescent="0.25">
      <c r="B60" s="25" t="s">
        <v>54</v>
      </c>
      <c r="C60" s="21"/>
      <c r="D60" s="34"/>
      <c r="E60" s="76"/>
      <c r="F60" s="89">
        <v>0</v>
      </c>
      <c r="G60" s="90"/>
      <c r="H60" s="76"/>
      <c r="I60" s="89">
        <v>0</v>
      </c>
      <c r="J60" s="34"/>
      <c r="K60" s="91"/>
      <c r="L60" s="89">
        <v>0</v>
      </c>
      <c r="M60" s="34"/>
      <c r="N60" s="76"/>
      <c r="O60" s="89">
        <v>0</v>
      </c>
    </row>
    <row r="61" spans="2:52" s="14" customFormat="1" ht="20.100000000000001" customHeight="1" x14ac:dyDescent="0.25">
      <c r="B61" s="58" t="s">
        <v>55</v>
      </c>
      <c r="C61" s="21"/>
      <c r="D61" s="34"/>
      <c r="E61" s="76"/>
      <c r="F61" s="92">
        <v>0</v>
      </c>
      <c r="G61" s="90"/>
      <c r="H61" s="76"/>
      <c r="I61" s="92">
        <v>0</v>
      </c>
      <c r="J61" s="34"/>
      <c r="K61" s="76"/>
      <c r="L61" s="93">
        <v>0</v>
      </c>
      <c r="M61" s="34"/>
      <c r="N61" s="76"/>
      <c r="O61" s="92">
        <v>0</v>
      </c>
    </row>
    <row r="62" spans="2:52" s="14" customFormat="1" ht="20.100000000000001" customHeight="1" thickBot="1" x14ac:dyDescent="0.3">
      <c r="B62" s="37" t="s">
        <v>56</v>
      </c>
      <c r="C62" s="80"/>
      <c r="D62" s="81"/>
      <c r="E62" s="82"/>
      <c r="F62" s="94">
        <v>1</v>
      </c>
      <c r="G62" s="95"/>
      <c r="H62" s="82"/>
      <c r="I62" s="94">
        <v>1</v>
      </c>
      <c r="J62" s="81"/>
      <c r="K62" s="82"/>
      <c r="L62" s="94">
        <v>1</v>
      </c>
      <c r="M62" s="81"/>
      <c r="N62" s="82"/>
      <c r="O62" s="94">
        <v>1</v>
      </c>
    </row>
    <row r="63" spans="2:52" s="19" customFormat="1" ht="20.100000000000001" customHeight="1" x14ac:dyDescent="0.25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.100000000000001" customHeight="1" thickBot="1" x14ac:dyDescent="0.3">
      <c r="B64" s="69" t="s">
        <v>57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.100000000000001" customHeight="1" x14ac:dyDescent="0.3">
      <c r="B65" s="100" t="s">
        <v>58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.100000000000001" customHeight="1" x14ac:dyDescent="0.25">
      <c r="B66" s="25" t="s">
        <v>59</v>
      </c>
      <c r="C66" s="21"/>
      <c r="D66" s="34"/>
      <c r="E66" s="76"/>
      <c r="F66" s="104">
        <v>1E-3</v>
      </c>
      <c r="G66" s="34"/>
      <c r="H66" s="76"/>
      <c r="I66" s="104">
        <v>1E-3</v>
      </c>
      <c r="J66" s="34"/>
      <c r="K66" s="76"/>
      <c r="L66" s="104">
        <v>1E-3</v>
      </c>
      <c r="M66" s="34"/>
      <c r="N66" s="76"/>
      <c r="O66" s="104">
        <v>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.100000000000001" customHeight="1" x14ac:dyDescent="0.25">
      <c r="B67" s="25" t="s">
        <v>60</v>
      </c>
      <c r="C67" s="21"/>
      <c r="D67" s="34"/>
      <c r="E67" s="76"/>
      <c r="F67" s="104">
        <v>0</v>
      </c>
      <c r="G67" s="34"/>
      <c r="H67" s="76"/>
      <c r="I67" s="104">
        <v>2.5000000000000001E-2</v>
      </c>
      <c r="J67" s="34"/>
      <c r="K67" s="76"/>
      <c r="L67" s="104">
        <v>2.5000000000000001E-2</v>
      </c>
      <c r="M67" s="34"/>
      <c r="N67" s="76"/>
      <c r="O67" s="104">
        <v>2.5000000000000001E-2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.100000000000001" customHeight="1" x14ac:dyDescent="0.25">
      <c r="B68" s="25" t="s">
        <v>61</v>
      </c>
      <c r="C68" s="21"/>
      <c r="D68" s="34"/>
      <c r="E68" s="76"/>
      <c r="F68" s="104">
        <v>0</v>
      </c>
      <c r="G68" s="34"/>
      <c r="H68" s="76"/>
      <c r="I68" s="104">
        <v>0</v>
      </c>
      <c r="J68" s="34"/>
      <c r="K68" s="76"/>
      <c r="L68" s="104">
        <v>0</v>
      </c>
      <c r="M68" s="34"/>
      <c r="N68" s="76"/>
      <c r="O68" s="104">
        <v>0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.100000000000001" customHeight="1" x14ac:dyDescent="0.25">
      <c r="B69" s="25" t="s">
        <v>62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.100000000000001" customHeight="1" x14ac:dyDescent="0.25">
      <c r="B70" s="58" t="s">
        <v>63</v>
      </c>
      <c r="C70" s="21"/>
      <c r="D70" s="34"/>
      <c r="E70" s="76"/>
      <c r="F70" s="105">
        <v>1.6E-2</v>
      </c>
      <c r="G70" s="34"/>
      <c r="H70" s="76"/>
      <c r="I70" s="105">
        <v>4.1000000000000002E-2</v>
      </c>
      <c r="J70" s="34"/>
      <c r="K70" s="76"/>
      <c r="L70" s="105">
        <v>4.1000000000000002E-2</v>
      </c>
      <c r="M70" s="34"/>
      <c r="N70" s="76"/>
      <c r="O70" s="105">
        <v>4.1000000000000002E-2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.100000000000001" customHeight="1" x14ac:dyDescent="0.25">
      <c r="B71" s="66" t="s">
        <v>64</v>
      </c>
      <c r="C71" s="21"/>
      <c r="D71" s="34"/>
      <c r="E71" s="76"/>
      <c r="F71" s="106">
        <v>1.016</v>
      </c>
      <c r="G71" s="34"/>
      <c r="H71" s="76"/>
      <c r="I71" s="106">
        <v>1.0409999999999999</v>
      </c>
      <c r="J71" s="34"/>
      <c r="K71" s="76"/>
      <c r="L71" s="106">
        <v>1.0409999999999999</v>
      </c>
      <c r="M71" s="34"/>
      <c r="N71" s="76"/>
      <c r="O71" s="106">
        <v>1.0409999999999999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.100000000000001" customHeight="1" x14ac:dyDescent="0.25">
      <c r="B72" s="107" t="s">
        <v>65</v>
      </c>
      <c r="C72" s="40"/>
      <c r="D72" s="34"/>
      <c r="E72" s="76"/>
      <c r="F72" s="108">
        <v>508393.85599999991</v>
      </c>
      <c r="G72" s="34"/>
      <c r="H72" s="76"/>
      <c r="I72" s="108">
        <v>521104.06320000009</v>
      </c>
      <c r="J72" s="34"/>
      <c r="K72" s="76"/>
      <c r="L72" s="108">
        <v>534131.66477999999</v>
      </c>
      <c r="M72" s="34"/>
      <c r="N72" s="76"/>
      <c r="O72" s="108">
        <v>544504.34759690007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.100000000000001" customHeight="1" x14ac:dyDescent="0.25">
      <c r="B73" s="109" t="s">
        <v>66</v>
      </c>
      <c r="C73" s="40"/>
      <c r="D73" s="34"/>
      <c r="E73" s="76"/>
      <c r="F73" s="110">
        <v>273705.22113322985</v>
      </c>
      <c r="G73" s="34"/>
      <c r="H73" s="76"/>
      <c r="I73" s="110">
        <v>310459.25956624537</v>
      </c>
      <c r="J73" s="34"/>
      <c r="K73" s="76"/>
      <c r="L73" s="110">
        <v>314520.96915095719</v>
      </c>
      <c r="M73" s="34"/>
      <c r="N73" s="76"/>
      <c r="O73" s="110">
        <v>332813.58306421293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.100000000000001" customHeight="1" x14ac:dyDescent="0.25">
      <c r="B74" s="109" t="s">
        <v>67</v>
      </c>
      <c r="C74" s="40"/>
      <c r="D74" s="34"/>
      <c r="E74" s="76"/>
      <c r="F74" s="110">
        <v>226682.77886677015</v>
      </c>
      <c r="G74" s="34"/>
      <c r="H74" s="76"/>
      <c r="I74" s="110">
        <v>197934.59643375457</v>
      </c>
      <c r="J74" s="34"/>
      <c r="K74" s="76"/>
      <c r="L74" s="110">
        <v>206583.09404904288</v>
      </c>
      <c r="M74" s="34"/>
      <c r="N74" s="76"/>
      <c r="O74" s="110">
        <v>201318.081715787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.100000000000001" customHeight="1" x14ac:dyDescent="0.25">
      <c r="B75" s="107" t="s">
        <v>68</v>
      </c>
      <c r="D75" s="34"/>
      <c r="E75" s="76"/>
      <c r="F75" s="111">
        <v>500388</v>
      </c>
      <c r="G75" s="34"/>
      <c r="H75" s="76"/>
      <c r="I75" s="111">
        <v>508393.85599999991</v>
      </c>
      <c r="J75" s="34"/>
      <c r="K75" s="76"/>
      <c r="L75" s="111">
        <v>521104.06320000009</v>
      </c>
      <c r="M75" s="34"/>
      <c r="N75" s="76"/>
      <c r="O75" s="111">
        <v>534131.66477999999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.100000000000001" customHeight="1" thickBot="1" x14ac:dyDescent="0.3">
      <c r="B76" s="37" t="s">
        <v>69</v>
      </c>
      <c r="C76" s="21"/>
      <c r="D76" s="81"/>
      <c r="E76" s="82"/>
      <c r="F76" s="112">
        <v>1.0159992965458802</v>
      </c>
      <c r="G76" s="81"/>
      <c r="H76" s="82"/>
      <c r="I76" s="112">
        <v>1.0250007096859963</v>
      </c>
      <c r="J76" s="81"/>
      <c r="K76" s="82"/>
      <c r="L76" s="112">
        <v>1.0249999999999999</v>
      </c>
      <c r="M76" s="81"/>
      <c r="N76" s="82"/>
      <c r="O76" s="112">
        <v>1.0194197114697785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.100000000000001" customHeight="1" thickBot="1" x14ac:dyDescent="0.3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.100000000000001" customHeight="1" x14ac:dyDescent="0.25">
      <c r="B78" s="114" t="s">
        <v>70</v>
      </c>
      <c r="D78" s="72"/>
      <c r="E78" s="73"/>
      <c r="F78" s="115">
        <v>508393.85599999991</v>
      </c>
      <c r="G78" s="73"/>
      <c r="H78" s="73"/>
      <c r="I78" s="115">
        <v>521104.06320000009</v>
      </c>
      <c r="J78" s="73"/>
      <c r="K78" s="73"/>
      <c r="L78" s="115">
        <v>534131.66477999999</v>
      </c>
      <c r="M78" s="73"/>
      <c r="N78" s="73"/>
      <c r="O78" s="115">
        <v>544504.34759690007</v>
      </c>
    </row>
    <row r="79" spans="2:52" s="14" customFormat="1" ht="20.100000000000001" customHeight="1" thickBot="1" x14ac:dyDescent="0.3">
      <c r="B79" s="116" t="s">
        <v>71</v>
      </c>
      <c r="D79" s="81"/>
      <c r="E79" s="82"/>
      <c r="F79" s="117">
        <v>0</v>
      </c>
      <c r="G79" s="34"/>
      <c r="H79" s="76"/>
      <c r="I79" s="117">
        <v>0</v>
      </c>
      <c r="J79" s="82"/>
      <c r="K79" s="82"/>
      <c r="L79" s="117">
        <v>0</v>
      </c>
      <c r="M79" s="82"/>
      <c r="N79" s="82"/>
      <c r="O79" s="117">
        <v>0</v>
      </c>
    </row>
    <row r="80" spans="2:52" s="19" customFormat="1" ht="20.100000000000001" customHeight="1" thickBot="1" x14ac:dyDescent="0.3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.100000000000001" customHeight="1" thickBot="1" x14ac:dyDescent="0.3">
      <c r="B81" s="118" t="s">
        <v>72</v>
      </c>
      <c r="D81" s="119">
        <v>178278.98649525043</v>
      </c>
      <c r="E81" s="120">
        <v>132180.27307099491</v>
      </c>
      <c r="F81" s="115">
        <v>310459.25956624537</v>
      </c>
      <c r="G81" s="119">
        <v>182444.74645534225</v>
      </c>
      <c r="H81" s="120">
        <v>132076.22269561491</v>
      </c>
      <c r="I81" s="115">
        <v>314520.96915095719</v>
      </c>
      <c r="J81" s="119">
        <v>196104.25635247346</v>
      </c>
      <c r="K81" s="120">
        <v>136709.3267117395</v>
      </c>
      <c r="L81" s="115">
        <v>332813.58306421293</v>
      </c>
      <c r="M81" s="119">
        <v>203436.30486442393</v>
      </c>
      <c r="N81" s="120">
        <v>136709.3267117395</v>
      </c>
      <c r="O81" s="115">
        <v>340145.63157616346</v>
      </c>
    </row>
    <row r="82" spans="1:52" s="14" customFormat="1" ht="20.100000000000001" customHeight="1" thickBot="1" x14ac:dyDescent="0.3">
      <c r="B82" s="118" t="s">
        <v>73</v>
      </c>
      <c r="D82" s="121">
        <v>152449.37350474962</v>
      </c>
      <c r="E82" s="122">
        <v>45485.222929004958</v>
      </c>
      <c r="F82" s="123">
        <v>197934.59643375457</v>
      </c>
      <c r="G82" s="121">
        <v>156551.82254465768</v>
      </c>
      <c r="H82" s="122">
        <v>50031.2715043852</v>
      </c>
      <c r="I82" s="123">
        <v>206583.09404904288</v>
      </c>
      <c r="J82" s="121">
        <v>146282.27833752648</v>
      </c>
      <c r="K82" s="122">
        <v>55035.803378260534</v>
      </c>
      <c r="L82" s="123">
        <v>201318.081715787</v>
      </c>
      <c r="M82" s="121">
        <v>142374.09517247605</v>
      </c>
      <c r="N82" s="122">
        <v>61984.6208482605</v>
      </c>
      <c r="O82" s="123">
        <v>204358.71602073655</v>
      </c>
    </row>
    <row r="83" spans="1:52" s="124" customFormat="1" ht="17.25" customHeight="1" thickBot="1" x14ac:dyDescent="0.35">
      <c r="B83" s="125" t="s">
        <v>74</v>
      </c>
      <c r="C83" s="14"/>
      <c r="D83" s="126">
        <v>330728.36000000004</v>
      </c>
      <c r="E83" s="127">
        <v>177665.49599999987</v>
      </c>
      <c r="F83" s="128">
        <v>508393.85599999991</v>
      </c>
      <c r="G83" s="126">
        <v>338996.5689999999</v>
      </c>
      <c r="H83" s="127">
        <v>182107.4942000001</v>
      </c>
      <c r="I83" s="128">
        <v>521104.06319999998</v>
      </c>
      <c r="J83" s="126">
        <v>342386.53468999994</v>
      </c>
      <c r="K83" s="127">
        <v>191745.13009000005</v>
      </c>
      <c r="L83" s="128">
        <v>534131.66477999999</v>
      </c>
      <c r="M83" s="126">
        <v>345810.40003689996</v>
      </c>
      <c r="N83" s="127">
        <v>198693.94756</v>
      </c>
      <c r="O83" s="128">
        <v>544504.34759689996</v>
      </c>
    </row>
    <row r="84" spans="1:52" s="19" customFormat="1" ht="20.100000000000001" customHeight="1" thickBot="1" x14ac:dyDescent="0.3">
      <c r="B84" s="96"/>
      <c r="C84" s="14"/>
      <c r="D84" s="41"/>
      <c r="E84" s="41"/>
      <c r="F84" s="129" t="s">
        <v>81</v>
      </c>
      <c r="G84" s="98"/>
      <c r="H84" s="98"/>
      <c r="I84" s="129" t="s">
        <v>81</v>
      </c>
      <c r="J84" s="98"/>
      <c r="K84" s="98"/>
      <c r="L84" s="129" t="s">
        <v>81</v>
      </c>
      <c r="M84" s="98"/>
      <c r="N84" s="98"/>
      <c r="O84" s="129" t="s">
        <v>81</v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.100000000000001" customHeight="1" thickBot="1" x14ac:dyDescent="0.3">
      <c r="B85" s="130" t="s">
        <v>75</v>
      </c>
      <c r="D85" s="72"/>
      <c r="E85" s="73"/>
      <c r="F85" s="131">
        <v>2025.55</v>
      </c>
      <c r="G85" s="73"/>
      <c r="H85" s="73"/>
      <c r="I85" s="131">
        <v>2025.55</v>
      </c>
      <c r="J85" s="73"/>
      <c r="K85" s="73"/>
      <c r="L85" s="131">
        <v>2025.55</v>
      </c>
      <c r="M85" s="73"/>
      <c r="N85" s="73"/>
      <c r="O85" s="131">
        <v>2025.55</v>
      </c>
    </row>
    <row r="86" spans="1:52" s="14" customFormat="1" ht="20.100000000000001" customHeight="1" thickBot="1" x14ac:dyDescent="0.3">
      <c r="B86" s="130" t="s">
        <v>76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 x14ac:dyDescent="0.3">
      <c r="B87" s="133"/>
      <c r="D87" s="134"/>
      <c r="E87" s="134"/>
    </row>
    <row r="88" spans="1:52" s="103" customFormat="1" ht="30.6" thickBot="1" x14ac:dyDescent="0.3">
      <c r="B88" s="135" t="s">
        <v>77</v>
      </c>
      <c r="C88" s="14"/>
      <c r="D88" s="72"/>
      <c r="E88" s="73"/>
      <c r="F88" s="136">
        <v>308433.70956624538</v>
      </c>
      <c r="G88" s="72"/>
      <c r="H88" s="73"/>
      <c r="I88" s="136">
        <v>312495.4191509572</v>
      </c>
      <c r="J88" s="72"/>
      <c r="K88" s="73"/>
      <c r="L88" s="136">
        <v>330788.03306421294</v>
      </c>
      <c r="M88" s="72"/>
      <c r="N88" s="73"/>
      <c r="O88" s="136">
        <v>338120.08157616347</v>
      </c>
    </row>
    <row r="89" spans="1:52" s="103" customFormat="1" ht="30.6" thickBot="1" x14ac:dyDescent="0.3">
      <c r="B89" s="137" t="s">
        <v>78</v>
      </c>
      <c r="C89" s="14"/>
      <c r="D89" s="34"/>
      <c r="E89" s="76"/>
      <c r="F89" s="138">
        <v>197934.59643375457</v>
      </c>
      <c r="G89" s="34"/>
      <c r="H89" s="76"/>
      <c r="I89" s="138">
        <v>206583.09404904288</v>
      </c>
      <c r="J89" s="34"/>
      <c r="K89" s="76"/>
      <c r="L89" s="138">
        <v>201318.081715787</v>
      </c>
      <c r="M89" s="34"/>
      <c r="N89" s="76"/>
      <c r="O89" s="138">
        <v>204358.71602073655</v>
      </c>
    </row>
    <row r="90" spans="1:52" s="103" customFormat="1" ht="30.75" customHeight="1" thickBot="1" x14ac:dyDescent="0.3">
      <c r="B90" s="37" t="s">
        <v>79</v>
      </c>
      <c r="C90" s="14"/>
      <c r="D90" s="81"/>
      <c r="E90" s="82"/>
      <c r="F90" s="139">
        <v>506368.30599999998</v>
      </c>
      <c r="G90" s="81"/>
      <c r="H90" s="82"/>
      <c r="I90" s="139">
        <v>519078.51320000004</v>
      </c>
      <c r="J90" s="81"/>
      <c r="K90" s="82"/>
      <c r="L90" s="139">
        <v>532106.11477999995</v>
      </c>
      <c r="M90" s="81"/>
      <c r="N90" s="82"/>
      <c r="O90" s="139">
        <v>542478.79759690003</v>
      </c>
    </row>
    <row r="91" spans="1:52" s="14" customFormat="1" ht="17.25" customHeight="1" thickBot="1" x14ac:dyDescent="0.3">
      <c r="B91" s="133"/>
      <c r="D91" s="140"/>
      <c r="E91" s="140"/>
    </row>
    <row r="92" spans="1:52" s="14" customFormat="1" ht="25.5" customHeight="1" thickBot="1" x14ac:dyDescent="0.3">
      <c r="B92" s="141" t="s">
        <v>80</v>
      </c>
      <c r="D92" s="142">
        <v>0</v>
      </c>
      <c r="E92" s="143">
        <v>0</v>
      </c>
      <c r="F92" s="144">
        <v>0</v>
      </c>
      <c r="G92" s="142">
        <v>0</v>
      </c>
      <c r="H92" s="143">
        <v>0</v>
      </c>
      <c r="I92" s="144">
        <v>0</v>
      </c>
      <c r="J92" s="142">
        <v>0</v>
      </c>
      <c r="K92" s="143">
        <v>0</v>
      </c>
      <c r="L92" s="144">
        <v>0</v>
      </c>
      <c r="M92" s="142">
        <v>0</v>
      </c>
      <c r="N92" s="143">
        <v>0</v>
      </c>
      <c r="O92" s="144">
        <v>0</v>
      </c>
    </row>
    <row r="93" spans="1:52" s="14" customFormat="1" ht="13.8" x14ac:dyDescent="0.25">
      <c r="D93" s="145"/>
    </row>
    <row r="94" spans="1:52" s="14" customFormat="1" ht="13.8" x14ac:dyDescent="0.25"/>
    <row r="95" spans="1:52" s="19" customFormat="1" ht="20.100000000000001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 ht="13.8" x14ac:dyDescent="0.25"/>
    <row r="97" s="14" customFormat="1" ht="13.8" x14ac:dyDescent="0.25"/>
    <row r="98" s="14" customFormat="1" ht="13.8" x14ac:dyDescent="0.25"/>
    <row r="99" s="14" customFormat="1" ht="13.8" x14ac:dyDescent="0.25"/>
    <row r="100" s="14" customFormat="1" ht="13.8" x14ac:dyDescent="0.25"/>
    <row r="101" s="14" customFormat="1" ht="13.8" x14ac:dyDescent="0.25"/>
    <row r="102" s="14" customFormat="1" ht="13.8" x14ac:dyDescent="0.25"/>
    <row r="103" s="14" customFormat="1" ht="13.8" x14ac:dyDescent="0.25"/>
    <row r="104" s="14" customFormat="1" ht="13.8" x14ac:dyDescent="0.25"/>
    <row r="105" s="14" customFormat="1" ht="13.8" x14ac:dyDescent="0.25"/>
    <row r="106" s="14" customFormat="1" ht="13.8" x14ac:dyDescent="0.25"/>
    <row r="107" s="14" customFormat="1" ht="13.8" x14ac:dyDescent="0.25"/>
    <row r="108" s="14" customFormat="1" ht="13.8" x14ac:dyDescent="0.25"/>
    <row r="109" s="14" customFormat="1" ht="13.8" x14ac:dyDescent="0.25"/>
    <row r="110" s="14" customFormat="1" ht="13.8" x14ac:dyDescent="0.25"/>
    <row r="111" s="14" customFormat="1" ht="13.8" x14ac:dyDescent="0.25"/>
    <row r="112" s="14" customFormat="1" ht="13.8" x14ac:dyDescent="0.25"/>
    <row r="113" s="14" customFormat="1" ht="13.8" x14ac:dyDescent="0.25"/>
    <row r="114" s="14" customFormat="1" ht="13.8" x14ac:dyDescent="0.25"/>
    <row r="115" s="14" customFormat="1" ht="13.8" x14ac:dyDescent="0.25"/>
    <row r="116" s="14" customFormat="1" ht="13.8" x14ac:dyDescent="0.25"/>
    <row r="117" s="14" customFormat="1" ht="13.8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3" priority="4" operator="containsText" text="ERRORE">
      <formula>NOT(ISERROR(SEARCH("ERRORE",F81)))</formula>
    </cfRule>
  </conditionalFormatting>
  <conditionalFormatting sqref="I81:I83">
    <cfRule type="containsText" dxfId="2" priority="3" operator="containsText" text="ERRORE">
      <formula>NOT(ISERROR(SEARCH("ERRORE",I81)))</formula>
    </cfRule>
  </conditionalFormatting>
  <conditionalFormatting sqref="L81:L83">
    <cfRule type="containsText" dxfId="1" priority="2" operator="containsText" text="ERRORE">
      <formula>NOT(ISERROR(SEARCH("ERRORE",L81)))</formula>
    </cfRule>
  </conditionalFormatting>
  <conditionalFormatting sqref="O81:O83">
    <cfRule type="containsText" dxfId="0" priority="1" operator="containsText" text="ERRORE">
      <formula>NOT(ISERROR(SEARCH("ERRORE",O81)))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Borgo Ticino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Mileno - Fondazione Utilitatis</dc:creator>
  <cp:lastModifiedBy>Edoardo</cp:lastModifiedBy>
  <dcterms:created xsi:type="dcterms:W3CDTF">2022-04-26T17:20:10Z</dcterms:created>
  <dcterms:modified xsi:type="dcterms:W3CDTF">2022-05-03T09:57:58Z</dcterms:modified>
</cp:coreProperties>
</file>